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Documents\CLEANING CONTRACT\"/>
    </mc:Choice>
  </mc:AlternateContent>
  <bookViews>
    <workbookView xWindow="0" yWindow="0" windowWidth="20490" windowHeight="8205"/>
  </bookViews>
  <sheets>
    <sheet name="LIST OF OFFICES" sheetId="2" r:id="rId1"/>
  </sheets>
  <calcPr calcId="162913"/>
</workbook>
</file>

<file path=xl/calcChain.xml><?xml version="1.0" encoding="utf-8"?>
<calcChain xmlns="http://schemas.openxmlformats.org/spreadsheetml/2006/main">
  <c r="F42" i="2" l="1"/>
  <c r="G42" i="2"/>
  <c r="H42" i="2"/>
  <c r="I42" i="2"/>
  <c r="K42" i="2"/>
  <c r="L42" i="2"/>
  <c r="M42" i="2"/>
  <c r="O42" i="2"/>
  <c r="P42" i="2"/>
  <c r="H30" i="2"/>
  <c r="I30" i="2"/>
  <c r="I19" i="2"/>
  <c r="H19" i="2"/>
  <c r="H58" i="2"/>
  <c r="K74" i="2"/>
  <c r="J74" i="2"/>
  <c r="J42" i="2"/>
  <c r="G74" i="2" l="1"/>
  <c r="L74" i="2"/>
  <c r="M74" i="2"/>
  <c r="O74" i="2" l="1"/>
  <c r="P74" i="2"/>
  <c r="E74" i="2"/>
  <c r="E42" i="2"/>
  <c r="E58" i="2"/>
  <c r="E19" i="2"/>
  <c r="F19" i="2"/>
  <c r="G19" i="2"/>
  <c r="J19" i="2"/>
  <c r="K19" i="2"/>
  <c r="L19" i="2"/>
  <c r="M19" i="2"/>
  <c r="O30" i="2"/>
  <c r="P30" i="2"/>
  <c r="J30" i="2"/>
  <c r="K30" i="2"/>
  <c r="L30" i="2"/>
  <c r="M30" i="2"/>
  <c r="G30" i="2"/>
  <c r="F30" i="2"/>
  <c r="E30" i="2"/>
  <c r="F58" i="2"/>
  <c r="G58" i="2"/>
  <c r="I58" i="2"/>
  <c r="J58" i="2"/>
  <c r="K58" i="2"/>
  <c r="L58" i="2"/>
  <c r="O58" i="2"/>
  <c r="P58" i="2"/>
  <c r="M56" i="2"/>
  <c r="M55" i="2"/>
  <c r="M51" i="2"/>
  <c r="M44" i="2"/>
  <c r="M58" i="2" s="1"/>
</calcChain>
</file>

<file path=xl/comments1.xml><?xml version="1.0" encoding="utf-8"?>
<comments xmlns="http://schemas.openxmlformats.org/spreadsheetml/2006/main">
  <authors>
    <author xml:space="preserve"> </author>
    <author>ShirleySegopa</author>
  </authors>
  <commentList>
    <comment ref="E26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Paid per head count
</t>
        </r>
      </text>
    </comment>
    <comment ref="D32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Wait for signed Addendum from H/O</t>
        </r>
      </text>
    </comment>
    <comment ref="E33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Paid per head count</t>
        </r>
      </text>
    </comment>
    <comment ref="F47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Paid per head count</t>
        </r>
      </text>
    </comment>
    <comment ref="D61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Renewed await signed lease from H/O</t>
        </r>
      </text>
    </comment>
    <comment ref="J61" authorId="1" shapeId="0">
      <text>
        <r>
          <rPr>
            <b/>
            <sz val="8"/>
            <color indexed="81"/>
            <rFont val="Tahoma"/>
            <family val="2"/>
          </rPr>
          <t>ShirleySegopa:</t>
        </r>
        <r>
          <rPr>
            <sz val="8"/>
            <color indexed="81"/>
            <rFont val="Tahoma"/>
            <family val="2"/>
          </rPr>
          <t xml:space="preserve">
Rental decreased from Sept 2011 To R2500.00</t>
        </r>
      </text>
    </comment>
    <comment ref="C63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MOU- Emthanjeni Mun</t>
        </r>
      </text>
    </comment>
    <comment ref="D63" authorId="0" shapeId="0">
      <text>
        <r>
          <rPr>
            <b/>
            <sz val="8"/>
            <color indexed="81"/>
            <rFont val="Tahoma"/>
            <family val="2"/>
          </rPr>
          <t xml:space="preserve"> :expire must negotiate again with mun for MOU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7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MOU- Renosterberg  Mun</t>
        </r>
      </text>
    </comment>
    <comment ref="D67" authorId="0" shapeId="0">
      <text>
        <r>
          <rPr>
            <b/>
            <sz val="8"/>
            <color indexed="81"/>
            <rFont val="Tahoma"/>
            <family val="2"/>
          </rPr>
          <t xml:space="preserve"> :Expire must negotiate with MUN for new MOU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<sst xmlns="http://schemas.openxmlformats.org/spreadsheetml/2006/main" count="179" uniqueCount="101">
  <si>
    <t xml:space="preserve"> </t>
  </si>
  <si>
    <t>De Aar</t>
  </si>
  <si>
    <t>Pampierstad</t>
  </si>
  <si>
    <t>Prieska</t>
  </si>
  <si>
    <t>Richie</t>
  </si>
  <si>
    <t>Hartswater</t>
  </si>
  <si>
    <t>Barkly West</t>
  </si>
  <si>
    <t>Warrenton</t>
  </si>
  <si>
    <t>Delportshoop</t>
  </si>
  <si>
    <t>Griekwastad</t>
  </si>
  <si>
    <t>Douglas</t>
  </si>
  <si>
    <t>Hopetown</t>
  </si>
  <si>
    <t>Petrusville</t>
  </si>
  <si>
    <t>Phillipstown</t>
  </si>
  <si>
    <t>Hanover</t>
  </si>
  <si>
    <t>Noupoort</t>
  </si>
  <si>
    <t>Richmond</t>
  </si>
  <si>
    <t>Victoria West</t>
  </si>
  <si>
    <t>Port Nolloth</t>
  </si>
  <si>
    <t>Pofadder</t>
  </si>
  <si>
    <t>Calvinia</t>
  </si>
  <si>
    <t>Frazerburg</t>
  </si>
  <si>
    <t>Garies</t>
  </si>
  <si>
    <t>Brandvlei</t>
  </si>
  <si>
    <t>Williston</t>
  </si>
  <si>
    <t>Kakamas</t>
  </si>
  <si>
    <t>Keimoes</t>
  </si>
  <si>
    <t>Kenhardt</t>
  </si>
  <si>
    <t>Rietfontein</t>
  </si>
  <si>
    <t>Groblershoop</t>
  </si>
  <si>
    <t>Deben</t>
  </si>
  <si>
    <t>Niewoudtville</t>
  </si>
  <si>
    <t>Region</t>
  </si>
  <si>
    <t>Thlokomelo</t>
  </si>
  <si>
    <t>Corless Road</t>
  </si>
  <si>
    <t>Roodepan</t>
  </si>
  <si>
    <t>Jan Kempdorp</t>
  </si>
  <si>
    <t>Florianville</t>
  </si>
  <si>
    <t>Britstown</t>
  </si>
  <si>
    <t>Carnavon</t>
  </si>
  <si>
    <t>NORTHERN CAPE REGIONAL OFFICE</t>
  </si>
  <si>
    <t>NORTHERN CAPE DISTRICT OFFICES</t>
  </si>
  <si>
    <t>NAMAQWA DISTRICT</t>
  </si>
  <si>
    <t>JOHN TAOLO GAETSEWE DISTRICT</t>
  </si>
  <si>
    <t>FRANCIS BAARDT DISTRICT</t>
  </si>
  <si>
    <t>PIXLEY KA SEME DISTRICT</t>
  </si>
  <si>
    <t>Steinkopf</t>
  </si>
  <si>
    <t>Gasegonyane</t>
  </si>
  <si>
    <t xml:space="preserve">Olifantshoek </t>
  </si>
  <si>
    <t>Colesberg</t>
  </si>
  <si>
    <t>ZF Mcgawu DISTRICT</t>
  </si>
  <si>
    <t>Kuruman D/O</t>
  </si>
  <si>
    <t>Bendel</t>
  </si>
  <si>
    <t xml:space="preserve"> Postmasburg</t>
  </si>
  <si>
    <t xml:space="preserve"> Danielskuil</t>
  </si>
  <si>
    <t>M2</t>
  </si>
  <si>
    <t>m2</t>
  </si>
  <si>
    <t>Office with carpet</t>
  </si>
  <si>
    <t>Office with tiles</t>
  </si>
  <si>
    <t>Urinals</t>
  </si>
  <si>
    <t>Kitchens</t>
  </si>
  <si>
    <t>Vinyl Chairs</t>
  </si>
  <si>
    <t xml:space="preserve">Frances Baard  Disrict </t>
  </si>
  <si>
    <t>No</t>
  </si>
  <si>
    <t>Tsineng</t>
  </si>
  <si>
    <t>Yes</t>
  </si>
  <si>
    <t>Laxey</t>
  </si>
  <si>
    <t>Dithakong</t>
  </si>
  <si>
    <t>Churchill</t>
  </si>
  <si>
    <t>Batlharos</t>
  </si>
  <si>
    <t>yes</t>
  </si>
  <si>
    <t>Gardening Service Yes/No</t>
  </si>
  <si>
    <t>225,49</t>
  </si>
  <si>
    <t>Kimberley Local Office</t>
  </si>
  <si>
    <t>Vehicles:sedan</t>
  </si>
  <si>
    <t>Vehicles: Bakie</t>
  </si>
  <si>
    <t xml:space="preserve"> Upington Local Office</t>
  </si>
  <si>
    <t xml:space="preserve"> Upington District office</t>
  </si>
  <si>
    <t>no</t>
  </si>
  <si>
    <t>Platfontein service point</t>
  </si>
  <si>
    <t>NORTHERN CAPE  REGIONAL OFFICE</t>
  </si>
  <si>
    <t>Total</t>
  </si>
  <si>
    <t>TOTAL</t>
  </si>
  <si>
    <t xml:space="preserve">Fabric Chairs </t>
  </si>
  <si>
    <t xml:space="preserve">   </t>
  </si>
  <si>
    <t xml:space="preserve">        NO</t>
  </si>
  <si>
    <t xml:space="preserve">         YES</t>
  </si>
  <si>
    <t xml:space="preserve">        YES</t>
  </si>
  <si>
    <t xml:space="preserve">       NO</t>
  </si>
  <si>
    <t xml:space="preserve">          YES</t>
  </si>
  <si>
    <t>4 ,wooden floor</t>
  </si>
  <si>
    <t>2 offices</t>
  </si>
  <si>
    <t>Male</t>
  </si>
  <si>
    <t>Toilets Cubicles</t>
  </si>
  <si>
    <t>1 x DC; 1 x SC</t>
  </si>
  <si>
    <t>1 x DC</t>
  </si>
  <si>
    <t>3 x Sedan</t>
  </si>
  <si>
    <t>2 x Sedan</t>
  </si>
  <si>
    <t>1 x DC; 1 x Mobile truck</t>
  </si>
  <si>
    <t>District &amp; Springbok Central Office</t>
  </si>
  <si>
    <t>Female including disability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</si>
</sst>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9" fillId="0" borderId="0"/>
    <xf numFmtId="0" fontId="9" fillId="0" borderId="0"/>
  </cellStyleXfs>
  <cellXfs count="151">
    <xf numFmtId="0" fontId="0" fillId="0" borderId="0" xfId="0"/>
    <xf numFmtId="0" fontId="3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/>
    <xf numFmtId="0" fontId="0" fillId="3" borderId="0" xfId="0" applyFill="1"/>
    <xf numFmtId="2" fontId="3" fillId="4" borderId="1" xfId="0" applyNumberFormat="1" applyFont="1" applyFill="1" applyBorder="1" applyAlignment="1">
      <alignment horizontal="left"/>
    </xf>
    <xf numFmtId="0" fontId="5" fillId="0" borderId="1" xfId="0" applyFont="1" applyBorder="1"/>
    <xf numFmtId="0" fontId="0" fillId="0" borderId="1" xfId="0" applyBorder="1"/>
    <xf numFmtId="0" fontId="0" fillId="5" borderId="0" xfId="0" applyFill="1"/>
    <xf numFmtId="0" fontId="0" fillId="6" borderId="0" xfId="0" applyFill="1"/>
    <xf numFmtId="0" fontId="3" fillId="4" borderId="1" xfId="0" applyNumberFormat="1" applyFont="1" applyFill="1" applyBorder="1" applyAlignment="1">
      <alignment horizontal="left"/>
    </xf>
    <xf numFmtId="0" fontId="0" fillId="7" borderId="0" xfId="0" applyFill="1"/>
    <xf numFmtId="0" fontId="0" fillId="4" borderId="1" xfId="0" applyFill="1" applyBorder="1"/>
    <xf numFmtId="0" fontId="5" fillId="4" borderId="1" xfId="0" applyFont="1" applyFill="1" applyBorder="1"/>
    <xf numFmtId="0" fontId="5" fillId="6" borderId="0" xfId="0" applyFont="1" applyFill="1"/>
    <xf numFmtId="0" fontId="5" fillId="7" borderId="0" xfId="0" applyFont="1" applyFill="1"/>
    <xf numFmtId="0" fontId="5" fillId="5" borderId="0" xfId="0" applyFont="1" applyFill="1"/>
    <xf numFmtId="0" fontId="5" fillId="8" borderId="1" xfId="0" applyFont="1" applyFill="1" applyBorder="1"/>
    <xf numFmtId="0" fontId="0" fillId="8" borderId="1" xfId="0" applyFill="1" applyBorder="1"/>
    <xf numFmtId="0" fontId="5" fillId="3" borderId="0" xfId="0" applyFont="1" applyFill="1"/>
    <xf numFmtId="2" fontId="3" fillId="4" borderId="1" xfId="0" applyNumberFormat="1" applyFont="1" applyFill="1" applyBorder="1" applyAlignment="1">
      <alignment horizontal="right"/>
    </xf>
    <xf numFmtId="0" fontId="3" fillId="0" borderId="1" xfId="0" applyFont="1" applyBorder="1"/>
    <xf numFmtId="0" fontId="3" fillId="2" borderId="1" xfId="3" applyFont="1" applyFill="1" applyBorder="1" applyAlignment="1">
      <alignment vertical="top" wrapText="1"/>
    </xf>
    <xf numFmtId="2" fontId="3" fillId="2" borderId="1" xfId="3" applyNumberFormat="1" applyFont="1" applyFill="1" applyBorder="1" applyAlignment="1">
      <alignment horizontal="left"/>
    </xf>
    <xf numFmtId="2" fontId="3" fillId="2" borderId="1" xfId="3" applyNumberFormat="1" applyFont="1" applyFill="1" applyBorder="1" applyAlignment="1">
      <alignment horizontal="right"/>
    </xf>
    <xf numFmtId="14" fontId="3" fillId="4" borderId="1" xfId="0" applyNumberFormat="1" applyFont="1" applyFill="1" applyBorder="1" applyAlignment="1">
      <alignment horizontal="right"/>
    </xf>
    <xf numFmtId="14" fontId="3" fillId="4" borderId="1" xfId="0" quotePrefix="1" applyNumberFormat="1" applyFont="1" applyFill="1" applyBorder="1" applyAlignment="1">
      <alignment horizontal="right"/>
    </xf>
    <xf numFmtId="0" fontId="3" fillId="4" borderId="1" xfId="0" applyNumberFormat="1" applyFont="1" applyFill="1" applyBorder="1" applyAlignment="1">
      <alignment horizontal="right"/>
    </xf>
    <xf numFmtId="0" fontId="3" fillId="4" borderId="1" xfId="0" quotePrefix="1" applyNumberFormat="1" applyFont="1" applyFill="1" applyBorder="1" applyAlignment="1">
      <alignment horizontal="right"/>
    </xf>
    <xf numFmtId="14" fontId="3" fillId="2" borderId="1" xfId="3" applyNumberFormat="1" applyFont="1" applyFill="1" applyBorder="1" applyAlignment="1">
      <alignment horizontal="right"/>
    </xf>
    <xf numFmtId="0" fontId="5" fillId="0" borderId="2" xfId="0" applyFont="1" applyBorder="1"/>
    <xf numFmtId="2" fontId="3" fillId="2" borderId="2" xfId="3" applyNumberFormat="1" applyFont="1" applyFill="1" applyBorder="1" applyAlignment="1">
      <alignment horizontal="left"/>
    </xf>
    <xf numFmtId="0" fontId="0" fillId="4" borderId="2" xfId="0" applyFill="1" applyBorder="1"/>
    <xf numFmtId="0" fontId="0" fillId="8" borderId="2" xfId="0" applyFill="1" applyBorder="1"/>
    <xf numFmtId="2" fontId="3" fillId="4" borderId="2" xfId="0" applyNumberFormat="1" applyFont="1" applyFill="1" applyBorder="1" applyAlignment="1">
      <alignment horizontal="left"/>
    </xf>
    <xf numFmtId="0" fontId="0" fillId="0" borderId="2" xfId="0" applyBorder="1"/>
    <xf numFmtId="0" fontId="0" fillId="5" borderId="1" xfId="0" applyFill="1" applyBorder="1"/>
    <xf numFmtId="0" fontId="0" fillId="7" borderId="1" xfId="0" applyFill="1" applyBorder="1"/>
    <xf numFmtId="0" fontId="0" fillId="3" borderId="1" xfId="0" applyFill="1" applyBorder="1" applyAlignment="1">
      <alignment horizontal="right"/>
    </xf>
    <xf numFmtId="0" fontId="5" fillId="0" borderId="1" xfId="0" applyFont="1" applyFill="1" applyBorder="1"/>
    <xf numFmtId="0" fontId="3" fillId="0" borderId="1" xfId="0" applyFont="1" applyBorder="1" applyAlignment="1">
      <alignment horizontal="right"/>
    </xf>
    <xf numFmtId="0" fontId="11" fillId="8" borderId="1" xfId="0" applyFont="1" applyFill="1" applyBorder="1" applyAlignment="1">
      <alignment horizontal="right"/>
    </xf>
    <xf numFmtId="0" fontId="10" fillId="8" borderId="1" xfId="0" applyFont="1" applyFill="1" applyBorder="1"/>
    <xf numFmtId="0" fontId="3" fillId="4" borderId="1" xfId="0" applyFont="1" applyFill="1" applyBorder="1" applyAlignment="1">
      <alignment vertical="top" wrapText="1"/>
    </xf>
    <xf numFmtId="0" fontId="2" fillId="0" borderId="1" xfId="0" applyFont="1" applyBorder="1"/>
    <xf numFmtId="2" fontId="3" fillId="4" borderId="1" xfId="0" quotePrefix="1" applyNumberFormat="1" applyFont="1" applyFill="1" applyBorder="1" applyAlignment="1">
      <alignment horizontal="right"/>
    </xf>
    <xf numFmtId="2" fontId="6" fillId="4" borderId="1" xfId="0" applyNumberFormat="1" applyFont="1" applyFill="1" applyBorder="1" applyAlignment="1">
      <alignment horizontal="right"/>
    </xf>
    <xf numFmtId="2" fontId="3" fillId="4" borderId="2" xfId="0" applyNumberFormat="1" applyFont="1" applyFill="1" applyBorder="1" applyAlignment="1">
      <alignment horizontal="right"/>
    </xf>
    <xf numFmtId="2" fontId="3" fillId="4" borderId="2" xfId="0" quotePrefix="1" applyNumberFormat="1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left"/>
    </xf>
    <xf numFmtId="0" fontId="1" fillId="3" borderId="1" xfId="0" applyFont="1" applyFill="1" applyBorder="1"/>
    <xf numFmtId="1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/>
    </xf>
    <xf numFmtId="0" fontId="3" fillId="9" borderId="1" xfId="0" applyFont="1" applyFill="1" applyBorder="1" applyAlignment="1">
      <alignment wrapText="1"/>
    </xf>
    <xf numFmtId="0" fontId="0" fillId="9" borderId="1" xfId="0" applyFill="1" applyBorder="1"/>
    <xf numFmtId="0" fontId="3" fillId="3" borderId="1" xfId="0" applyFont="1" applyFill="1" applyBorder="1" applyAlignment="1">
      <alignment wrapText="1"/>
    </xf>
    <xf numFmtId="0" fontId="0" fillId="3" borderId="1" xfId="0" applyFill="1" applyBorder="1"/>
    <xf numFmtId="0" fontId="3" fillId="6" borderId="1" xfId="0" applyFont="1" applyFill="1" applyBorder="1" applyAlignment="1">
      <alignment wrapText="1"/>
    </xf>
    <xf numFmtId="0" fontId="1" fillId="0" borderId="0" xfId="0" applyFont="1" applyFill="1"/>
    <xf numFmtId="0" fontId="10" fillId="8" borderId="2" xfId="0" applyFont="1" applyFill="1" applyBorder="1"/>
    <xf numFmtId="0" fontId="0" fillId="9" borderId="2" xfId="0" applyFill="1" applyBorder="1"/>
    <xf numFmtId="0" fontId="0" fillId="3" borderId="2" xfId="0" applyFill="1" applyBorder="1"/>
    <xf numFmtId="0" fontId="1" fillId="0" borderId="1" xfId="0" applyFont="1" applyBorder="1"/>
    <xf numFmtId="2" fontId="3" fillId="4" borderId="1" xfId="0" applyNumberFormat="1" applyFont="1" applyFill="1" applyBorder="1" applyAlignment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2" fontId="3" fillId="4" borderId="2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4" borderId="2" xfId="0" applyNumberFormat="1" applyFont="1" applyFill="1" applyBorder="1" applyAlignment="1"/>
    <xf numFmtId="0" fontId="3" fillId="0" borderId="1" xfId="0" applyFont="1" applyBorder="1" applyAlignment="1"/>
    <xf numFmtId="0" fontId="0" fillId="0" borderId="1" xfId="0" applyBorder="1" applyAlignment="1"/>
    <xf numFmtId="0" fontId="0" fillId="0" borderId="2" xfId="0" applyBorder="1" applyAlignment="1"/>
    <xf numFmtId="4" fontId="3" fillId="4" borderId="1" xfId="0" applyNumberFormat="1" applyFont="1" applyFill="1" applyBorder="1" applyAlignment="1"/>
    <xf numFmtId="0" fontId="3" fillId="2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4" fontId="3" fillId="4" borderId="0" xfId="0" applyNumberFormat="1" applyFont="1" applyFill="1" applyBorder="1" applyAlignment="1">
      <alignment horizontal="right"/>
    </xf>
    <xf numFmtId="2" fontId="3" fillId="4" borderId="0" xfId="0" applyNumberFormat="1" applyFont="1" applyFill="1" applyBorder="1" applyAlignment="1">
      <alignment horizontal="left"/>
    </xf>
    <xf numFmtId="2" fontId="3" fillId="6" borderId="2" xfId="0" applyNumberFormat="1" applyFont="1" applyFill="1" applyBorder="1" applyAlignment="1"/>
    <xf numFmtId="2" fontId="3" fillId="6" borderId="1" xfId="0" applyNumberFormat="1" applyFont="1" applyFill="1" applyBorder="1" applyAlignment="1"/>
    <xf numFmtId="0" fontId="3" fillId="6" borderId="1" xfId="0" applyFont="1" applyFill="1" applyBorder="1" applyAlignment="1"/>
    <xf numFmtId="0" fontId="0" fillId="6" borderId="1" xfId="0" applyFill="1" applyBorder="1" applyAlignment="1">
      <alignment horizontal="right"/>
    </xf>
    <xf numFmtId="0" fontId="0" fillId="6" borderId="2" xfId="0" applyFill="1" applyBorder="1" applyAlignment="1">
      <alignment horizontal="right"/>
    </xf>
    <xf numFmtId="0" fontId="0" fillId="6" borderId="1" xfId="0" applyFill="1" applyBorder="1" applyAlignment="1"/>
    <xf numFmtId="0" fontId="0" fillId="10" borderId="1" xfId="0" applyFill="1" applyBorder="1"/>
    <xf numFmtId="0" fontId="3" fillId="10" borderId="1" xfId="0" applyFont="1" applyFill="1" applyBorder="1" applyAlignment="1">
      <alignment wrapText="1"/>
    </xf>
    <xf numFmtId="0" fontId="0" fillId="10" borderId="2" xfId="0" applyFill="1" applyBorder="1"/>
    <xf numFmtId="0" fontId="0" fillId="0" borderId="1" xfId="0" applyFill="1" applyBorder="1"/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4" borderId="1" xfId="0" applyNumberFormat="1" applyFont="1" applyFill="1" applyBorder="1" applyAlignment="1">
      <alignment horizontal="right"/>
    </xf>
    <xf numFmtId="2" fontId="2" fillId="4" borderId="1" xfId="0" applyNumberFormat="1" applyFont="1" applyFill="1" applyBorder="1" applyAlignment="1"/>
    <xf numFmtId="2" fontId="2" fillId="4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right"/>
    </xf>
    <xf numFmtId="2" fontId="2" fillId="4" borderId="2" xfId="0" applyNumberFormat="1" applyFont="1" applyFill="1" applyBorder="1" applyAlignment="1"/>
    <xf numFmtId="2" fontId="2" fillId="0" borderId="1" xfId="0" applyNumberFormat="1" applyFont="1" applyBorder="1" applyAlignment="1"/>
    <xf numFmtId="0" fontId="5" fillId="0" borderId="2" xfId="0" applyFont="1" applyBorder="1" applyAlignment="1">
      <alignment horizontal="right"/>
    </xf>
    <xf numFmtId="0" fontId="5" fillId="0" borderId="1" xfId="0" applyFont="1" applyBorder="1" applyAlignment="1"/>
    <xf numFmtId="1" fontId="3" fillId="4" borderId="1" xfId="0" applyNumberFormat="1" applyFont="1" applyFill="1" applyBorder="1" applyAlignment="1">
      <alignment horizontal="right"/>
    </xf>
    <xf numFmtId="1" fontId="0" fillId="0" borderId="1" xfId="0" applyNumberFormat="1" applyBorder="1"/>
    <xf numFmtId="1" fontId="3" fillId="0" borderId="1" xfId="0" applyNumberFormat="1" applyFont="1" applyBorder="1" applyAlignment="1">
      <alignment horizontal="right"/>
    </xf>
    <xf numFmtId="1" fontId="3" fillId="4" borderId="2" xfId="0" applyNumberFormat="1" applyFont="1" applyFill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2" xfId="0" applyNumberFormat="1" applyBorder="1"/>
    <xf numFmtId="1" fontId="1" fillId="0" borderId="1" xfId="0" applyNumberFormat="1" applyFont="1" applyBorder="1"/>
    <xf numFmtId="0" fontId="2" fillId="2" borderId="1" xfId="0" applyFont="1" applyFill="1" applyBorder="1" applyAlignment="1">
      <alignment vertical="top" wrapText="1"/>
    </xf>
    <xf numFmtId="2" fontId="5" fillId="0" borderId="1" xfId="0" applyNumberFormat="1" applyFont="1" applyBorder="1"/>
    <xf numFmtId="1" fontId="5" fillId="0" borderId="1" xfId="0" applyNumberFormat="1" applyFont="1" applyBorder="1"/>
    <xf numFmtId="2" fontId="2" fillId="2" borderId="1" xfId="3" applyNumberFormat="1" applyFont="1" applyFill="1" applyBorder="1" applyAlignment="1">
      <alignment horizontal="right"/>
    </xf>
    <xf numFmtId="2" fontId="2" fillId="2" borderId="1" xfId="3" applyNumberFormat="1" applyFont="1" applyFill="1" applyBorder="1" applyAlignment="1">
      <alignment horizontal="right" wrapText="1"/>
    </xf>
    <xf numFmtId="2" fontId="2" fillId="4" borderId="2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4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</cellXfs>
  <cellStyles count="4">
    <cellStyle name="Normal" xfId="0" builtinId="0"/>
    <cellStyle name="Normal 2" xfId="2"/>
    <cellStyle name="Normal 2 2" xfId="1"/>
    <cellStyle name="Normal_NORTHERN CAPE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76"/>
  <sheetViews>
    <sheetView tabSelected="1" zoomScale="93" zoomScaleNormal="93" workbookViewId="0">
      <selection activeCell="F14" sqref="F14"/>
    </sheetView>
  </sheetViews>
  <sheetFormatPr defaultRowHeight="12.75" x14ac:dyDescent="0.2"/>
  <cols>
    <col min="1" max="1" width="26.7109375" customWidth="1"/>
    <col min="2" max="2" width="39.42578125" hidden="1" customWidth="1"/>
    <col min="3" max="3" width="12.28515625" hidden="1" customWidth="1"/>
    <col min="4" max="4" width="10.140625" hidden="1" customWidth="1"/>
    <col min="5" max="5" width="8.7109375" customWidth="1"/>
    <col min="6" max="6" width="20.28515625" customWidth="1"/>
    <col min="7" max="8" width="14.42578125" customWidth="1"/>
    <col min="9" max="9" width="15" customWidth="1"/>
    <col min="10" max="10" width="10.140625" customWidth="1"/>
    <col min="11" max="11" width="8.85546875" customWidth="1"/>
    <col min="12" max="12" width="9.42578125" customWidth="1"/>
    <col min="13" max="13" width="9.140625" customWidth="1"/>
    <col min="14" max="14" width="11.5703125" customWidth="1"/>
    <col min="15" max="15" width="11.42578125" customWidth="1"/>
    <col min="16" max="16" width="13.140625" customWidth="1"/>
  </cols>
  <sheetData>
    <row r="2" spans="1:16" x14ac:dyDescent="0.2">
      <c r="A2" s="10" t="s">
        <v>40</v>
      </c>
      <c r="B2" s="10"/>
      <c r="C2" s="10"/>
      <c r="D2" s="10"/>
      <c r="E2" s="10"/>
      <c r="F2" s="34"/>
      <c r="G2" s="10"/>
      <c r="H2" s="10"/>
      <c r="I2" s="10"/>
      <c r="J2" s="11"/>
      <c r="K2" s="48"/>
      <c r="L2" s="11"/>
      <c r="M2" s="11"/>
      <c r="N2" s="11"/>
      <c r="O2" s="39"/>
      <c r="P2" s="11"/>
    </row>
    <row r="3" spans="1:16" ht="38.25" x14ac:dyDescent="0.2">
      <c r="A3" s="10" t="s">
        <v>32</v>
      </c>
      <c r="B3" s="10"/>
      <c r="C3" s="10"/>
      <c r="D3" s="10"/>
      <c r="E3" s="10" t="s">
        <v>55</v>
      </c>
      <c r="F3" s="34" t="s">
        <v>57</v>
      </c>
      <c r="G3" s="10" t="s">
        <v>58</v>
      </c>
      <c r="H3" s="149" t="s">
        <v>93</v>
      </c>
      <c r="I3" s="150"/>
      <c r="J3" s="10" t="s">
        <v>59</v>
      </c>
      <c r="K3" s="43" t="s">
        <v>60</v>
      </c>
      <c r="L3" s="10" t="s">
        <v>61</v>
      </c>
      <c r="M3" s="10" t="s">
        <v>83</v>
      </c>
      <c r="N3" s="75" t="s">
        <v>71</v>
      </c>
      <c r="O3" s="76" t="s">
        <v>75</v>
      </c>
      <c r="P3" s="75" t="s">
        <v>74</v>
      </c>
    </row>
    <row r="4" spans="1:16" ht="36" x14ac:dyDescent="0.2">
      <c r="B4" s="26"/>
      <c r="C4" s="33"/>
      <c r="D4" s="28"/>
      <c r="E4" s="27"/>
      <c r="F4" s="35"/>
      <c r="G4" s="28"/>
      <c r="H4" s="123" t="s">
        <v>100</v>
      </c>
      <c r="I4" s="122" t="s">
        <v>92</v>
      </c>
      <c r="J4" s="60"/>
      <c r="K4" s="44"/>
      <c r="L4" s="61"/>
      <c r="M4" s="11"/>
      <c r="N4" s="11"/>
      <c r="O4" s="39"/>
      <c r="P4" s="11"/>
    </row>
    <row r="5" spans="1:16" x14ac:dyDescent="0.2">
      <c r="A5" s="25" t="s">
        <v>80</v>
      </c>
      <c r="B5" s="26"/>
      <c r="C5" s="33"/>
      <c r="D5" s="28"/>
      <c r="E5" s="27">
        <v>2567</v>
      </c>
      <c r="F5" s="35">
        <v>46</v>
      </c>
      <c r="G5" s="28">
        <v>34</v>
      </c>
      <c r="H5" s="28">
        <v>13</v>
      </c>
      <c r="I5" s="28">
        <v>16</v>
      </c>
      <c r="J5" s="44">
        <v>10</v>
      </c>
      <c r="K5" s="44">
        <v>9</v>
      </c>
      <c r="L5" s="61">
        <v>80</v>
      </c>
      <c r="M5" s="11">
        <v>256</v>
      </c>
      <c r="N5" s="11" t="s">
        <v>78</v>
      </c>
      <c r="O5" s="39">
        <v>1</v>
      </c>
      <c r="P5" s="11">
        <v>5</v>
      </c>
    </row>
    <row r="6" spans="1:16" x14ac:dyDescent="0.2">
      <c r="A6" s="17" t="s">
        <v>41</v>
      </c>
      <c r="B6" s="16"/>
      <c r="C6" s="16"/>
      <c r="D6" s="16"/>
      <c r="E6" s="16"/>
      <c r="F6" s="36"/>
      <c r="G6" s="16"/>
      <c r="H6" s="16"/>
      <c r="I6" s="16"/>
      <c r="J6" s="16"/>
      <c r="K6" s="44"/>
      <c r="L6" s="61"/>
      <c r="M6" s="11"/>
      <c r="N6" s="11"/>
      <c r="O6" s="39"/>
      <c r="P6" s="11"/>
    </row>
    <row r="7" spans="1:16" x14ac:dyDescent="0.2">
      <c r="A7" s="21" t="s">
        <v>42</v>
      </c>
      <c r="B7" s="22"/>
      <c r="C7" s="22"/>
      <c r="D7" s="22"/>
      <c r="E7" s="22"/>
      <c r="F7" s="37"/>
      <c r="G7" s="22"/>
      <c r="H7" s="22"/>
      <c r="I7" s="46"/>
      <c r="J7" s="46"/>
      <c r="K7" s="45"/>
      <c r="L7" s="62"/>
      <c r="M7" s="22"/>
      <c r="N7" s="46"/>
      <c r="O7" s="70"/>
      <c r="P7" s="70"/>
    </row>
    <row r="8" spans="1:16" x14ac:dyDescent="0.2">
      <c r="A8" s="10" t="s">
        <v>32</v>
      </c>
      <c r="B8" s="10"/>
      <c r="C8" s="10"/>
      <c r="D8" s="10"/>
      <c r="E8" s="10" t="s">
        <v>56</v>
      </c>
      <c r="F8" s="34"/>
      <c r="G8" s="10"/>
      <c r="H8" s="10"/>
      <c r="I8" s="10"/>
      <c r="J8" s="10"/>
      <c r="K8" s="44"/>
      <c r="L8" s="61"/>
      <c r="M8" s="11"/>
      <c r="N8" s="11"/>
      <c r="O8" s="39"/>
      <c r="P8" s="11"/>
    </row>
    <row r="9" spans="1:16" ht="25.5" x14ac:dyDescent="0.2">
      <c r="A9" s="128" t="s">
        <v>99</v>
      </c>
      <c r="B9" s="129"/>
      <c r="C9" s="130"/>
      <c r="D9" s="131"/>
      <c r="E9" s="131">
        <v>540</v>
      </c>
      <c r="F9" s="132" t="s">
        <v>63</v>
      </c>
      <c r="G9" s="133">
        <v>17</v>
      </c>
      <c r="H9" s="134">
        <v>4</v>
      </c>
      <c r="I9" s="134">
        <v>6</v>
      </c>
      <c r="J9" s="133">
        <v>4</v>
      </c>
      <c r="K9" s="135">
        <v>2</v>
      </c>
      <c r="L9" s="136">
        <v>59</v>
      </c>
      <c r="M9" s="135">
        <v>29</v>
      </c>
      <c r="N9" s="135" t="s">
        <v>65</v>
      </c>
      <c r="O9" s="136" t="s">
        <v>98</v>
      </c>
      <c r="P9" s="135" t="s">
        <v>96</v>
      </c>
    </row>
    <row r="10" spans="1:16" ht="27.2" customHeight="1" x14ac:dyDescent="0.2">
      <c r="A10" s="137" t="s">
        <v>19</v>
      </c>
      <c r="B10" s="128"/>
      <c r="C10" s="130"/>
      <c r="D10" s="138"/>
      <c r="E10" s="131">
        <v>190</v>
      </c>
      <c r="F10" s="139">
        <v>1</v>
      </c>
      <c r="G10" s="133">
        <v>3</v>
      </c>
      <c r="H10" s="134">
        <v>2</v>
      </c>
      <c r="I10" s="134">
        <v>2</v>
      </c>
      <c r="J10" s="133">
        <v>1</v>
      </c>
      <c r="K10" s="135">
        <v>1</v>
      </c>
      <c r="L10" s="136">
        <v>8</v>
      </c>
      <c r="M10" s="135">
        <v>4</v>
      </c>
      <c r="N10" s="135" t="s">
        <v>65</v>
      </c>
      <c r="O10" s="135" t="s">
        <v>94</v>
      </c>
      <c r="P10" s="135"/>
    </row>
    <row r="11" spans="1:16" x14ac:dyDescent="0.2">
      <c r="A11" s="129" t="s">
        <v>22</v>
      </c>
      <c r="B11" s="129"/>
      <c r="C11" s="130"/>
      <c r="D11" s="138"/>
      <c r="E11" s="131">
        <v>220</v>
      </c>
      <c r="F11" s="139">
        <v>1</v>
      </c>
      <c r="G11" s="133">
        <v>1</v>
      </c>
      <c r="H11" s="134">
        <v>1</v>
      </c>
      <c r="I11" s="134">
        <v>2</v>
      </c>
      <c r="J11" s="135">
        <v>0</v>
      </c>
      <c r="K11" s="135">
        <v>1</v>
      </c>
      <c r="L11" s="136">
        <v>4</v>
      </c>
      <c r="M11" s="135">
        <v>15</v>
      </c>
      <c r="N11" s="135" t="s">
        <v>65</v>
      </c>
      <c r="O11" s="135" t="s">
        <v>94</v>
      </c>
      <c r="P11" s="135"/>
    </row>
    <row r="12" spans="1:16" x14ac:dyDescent="0.2">
      <c r="A12" s="129" t="s">
        <v>46</v>
      </c>
      <c r="B12" s="129"/>
      <c r="C12" s="130"/>
      <c r="D12" s="138"/>
      <c r="E12" s="131">
        <v>95</v>
      </c>
      <c r="F12" s="139">
        <v>0</v>
      </c>
      <c r="G12" s="133">
        <v>8</v>
      </c>
      <c r="H12" s="134">
        <v>1</v>
      </c>
      <c r="I12" s="134">
        <v>1</v>
      </c>
      <c r="J12" s="133">
        <v>0</v>
      </c>
      <c r="K12" s="135">
        <v>1</v>
      </c>
      <c r="L12" s="136">
        <v>5</v>
      </c>
      <c r="M12" s="135">
        <v>12</v>
      </c>
      <c r="N12" s="135" t="s">
        <v>65</v>
      </c>
      <c r="O12" s="135" t="s">
        <v>94</v>
      </c>
      <c r="P12" s="135"/>
    </row>
    <row r="13" spans="1:16" x14ac:dyDescent="0.2">
      <c r="A13" s="129" t="s">
        <v>24</v>
      </c>
      <c r="B13" s="129"/>
      <c r="C13" s="130"/>
      <c r="D13" s="138"/>
      <c r="E13" s="131">
        <v>124.26</v>
      </c>
      <c r="F13" s="139">
        <v>0</v>
      </c>
      <c r="G13" s="133">
        <v>4</v>
      </c>
      <c r="H13" s="134">
        <v>1</v>
      </c>
      <c r="I13" s="134">
        <v>1</v>
      </c>
      <c r="J13" s="133">
        <v>0</v>
      </c>
      <c r="K13" s="135">
        <v>1</v>
      </c>
      <c r="L13" s="136">
        <v>6</v>
      </c>
      <c r="M13" s="135">
        <v>8</v>
      </c>
      <c r="N13" s="135" t="s">
        <v>65</v>
      </c>
      <c r="O13" s="135" t="s">
        <v>95</v>
      </c>
      <c r="P13" s="135"/>
    </row>
    <row r="14" spans="1:16" ht="25.5" customHeight="1" x14ac:dyDescent="0.2">
      <c r="A14" s="129" t="s">
        <v>31</v>
      </c>
      <c r="B14" s="129"/>
      <c r="C14" s="130"/>
      <c r="D14" s="138"/>
      <c r="E14" s="131">
        <v>51.29</v>
      </c>
      <c r="F14" s="139">
        <v>0</v>
      </c>
      <c r="G14" s="133">
        <v>1</v>
      </c>
      <c r="H14" s="134">
        <v>1</v>
      </c>
      <c r="I14" s="134">
        <v>1</v>
      </c>
      <c r="J14" s="135">
        <v>2</v>
      </c>
      <c r="K14" s="135">
        <v>0</v>
      </c>
      <c r="L14" s="136">
        <v>4</v>
      </c>
      <c r="M14" s="135">
        <v>5</v>
      </c>
      <c r="N14" s="135" t="s">
        <v>65</v>
      </c>
      <c r="O14" s="135" t="s">
        <v>95</v>
      </c>
      <c r="P14" s="135"/>
    </row>
    <row r="15" spans="1:16" ht="27.6" customHeight="1" x14ac:dyDescent="0.2">
      <c r="A15" s="129" t="s">
        <v>23</v>
      </c>
      <c r="B15" s="129"/>
      <c r="C15" s="130"/>
      <c r="D15" s="138"/>
      <c r="E15" s="131">
        <v>175</v>
      </c>
      <c r="F15" s="139">
        <v>0</v>
      </c>
      <c r="G15" s="133">
        <v>14</v>
      </c>
      <c r="H15" s="134">
        <v>1</v>
      </c>
      <c r="I15" s="134">
        <v>2</v>
      </c>
      <c r="J15" s="133">
        <v>0</v>
      </c>
      <c r="K15" s="140">
        <v>1</v>
      </c>
      <c r="L15" s="136">
        <v>3</v>
      </c>
      <c r="M15" s="135">
        <v>6</v>
      </c>
      <c r="N15" s="135" t="s">
        <v>65</v>
      </c>
      <c r="O15" s="135" t="s">
        <v>95</v>
      </c>
      <c r="P15" s="135"/>
    </row>
    <row r="16" spans="1:16" ht="23.1" customHeight="1" x14ac:dyDescent="0.2">
      <c r="A16" s="129" t="s">
        <v>18</v>
      </c>
      <c r="B16" s="129"/>
      <c r="C16" s="135"/>
      <c r="D16" s="138"/>
      <c r="E16" s="131">
        <v>18</v>
      </c>
      <c r="F16" s="139">
        <v>0</v>
      </c>
      <c r="G16" s="133">
        <v>0</v>
      </c>
      <c r="H16" s="134">
        <v>1</v>
      </c>
      <c r="I16" s="134">
        <v>1</v>
      </c>
      <c r="J16" s="133">
        <v>0</v>
      </c>
      <c r="K16" s="135">
        <v>1</v>
      </c>
      <c r="L16" s="136">
        <v>7</v>
      </c>
      <c r="M16" s="135">
        <v>20</v>
      </c>
      <c r="N16" s="135" t="s">
        <v>65</v>
      </c>
      <c r="O16" s="135" t="s">
        <v>94</v>
      </c>
      <c r="P16" s="135"/>
    </row>
    <row r="17" spans="1:16" ht="22.5" customHeight="1" x14ac:dyDescent="0.2">
      <c r="A17" s="129" t="s">
        <v>20</v>
      </c>
      <c r="B17" s="129"/>
      <c r="C17" s="135"/>
      <c r="D17" s="138"/>
      <c r="E17" s="131">
        <v>127</v>
      </c>
      <c r="F17" s="139">
        <v>5</v>
      </c>
      <c r="G17" s="133">
        <v>7</v>
      </c>
      <c r="H17" s="134">
        <v>3</v>
      </c>
      <c r="I17" s="134">
        <v>2</v>
      </c>
      <c r="J17" s="133">
        <v>0</v>
      </c>
      <c r="K17" s="135">
        <v>1</v>
      </c>
      <c r="L17" s="136">
        <v>15</v>
      </c>
      <c r="M17" s="135">
        <v>8</v>
      </c>
      <c r="N17" s="135" t="s">
        <v>65</v>
      </c>
      <c r="O17" s="136" t="s">
        <v>95</v>
      </c>
      <c r="P17" s="135" t="s">
        <v>97</v>
      </c>
    </row>
    <row r="18" spans="1:16" ht="26.45" customHeight="1" x14ac:dyDescent="0.2">
      <c r="A18" s="129" t="s">
        <v>21</v>
      </c>
      <c r="B18" s="129"/>
      <c r="C18" s="135"/>
      <c r="D18" s="138"/>
      <c r="E18" s="131">
        <v>147</v>
      </c>
      <c r="F18" s="139">
        <v>0</v>
      </c>
      <c r="G18" s="133">
        <v>4</v>
      </c>
      <c r="H18" s="134">
        <v>2</v>
      </c>
      <c r="I18" s="134">
        <v>2</v>
      </c>
      <c r="J18" s="133">
        <v>0</v>
      </c>
      <c r="K18" s="135">
        <v>1</v>
      </c>
      <c r="L18" s="136">
        <v>12</v>
      </c>
      <c r="M18" s="135">
        <v>7</v>
      </c>
      <c r="N18" s="135" t="s">
        <v>65</v>
      </c>
      <c r="O18" s="135" t="s">
        <v>95</v>
      </c>
      <c r="P18" s="135"/>
    </row>
    <row r="19" spans="1:16" ht="27.6" customHeight="1" x14ac:dyDescent="0.2">
      <c r="A19" s="141" t="s">
        <v>82</v>
      </c>
      <c r="B19" s="141"/>
      <c r="C19" s="142"/>
      <c r="D19" s="143"/>
      <c r="E19" s="144">
        <f t="shared" ref="E19:M19" si="0">SUM(E9:E18)</f>
        <v>1687.55</v>
      </c>
      <c r="F19" s="145">
        <f t="shared" si="0"/>
        <v>7</v>
      </c>
      <c r="G19" s="145">
        <f t="shared" si="0"/>
        <v>59</v>
      </c>
      <c r="H19" s="146">
        <f>SUM(H9:H18)</f>
        <v>17</v>
      </c>
      <c r="I19" s="145">
        <f>SUM(I9:I18)</f>
        <v>20</v>
      </c>
      <c r="J19" s="145">
        <f t="shared" si="0"/>
        <v>7</v>
      </c>
      <c r="K19" s="142">
        <f t="shared" si="0"/>
        <v>10</v>
      </c>
      <c r="L19" s="147">
        <f t="shared" si="0"/>
        <v>123</v>
      </c>
      <c r="M19" s="142">
        <f t="shared" si="0"/>
        <v>114</v>
      </c>
      <c r="N19" s="142"/>
      <c r="O19" s="148">
        <v>15</v>
      </c>
      <c r="P19" s="142">
        <v>5</v>
      </c>
    </row>
    <row r="20" spans="1:16" x14ac:dyDescent="0.2">
      <c r="A20" s="20" t="s">
        <v>50</v>
      </c>
      <c r="B20" s="12"/>
      <c r="C20" s="12"/>
      <c r="D20" s="12"/>
      <c r="E20" s="12"/>
      <c r="F20" s="12"/>
      <c r="G20" s="40"/>
      <c r="H20" s="40"/>
      <c r="I20" s="40"/>
      <c r="J20" s="40"/>
      <c r="K20" s="56"/>
      <c r="L20" s="64"/>
      <c r="M20" s="65"/>
      <c r="N20" s="65"/>
      <c r="O20" s="71"/>
      <c r="P20" s="65"/>
    </row>
    <row r="21" spans="1:16" ht="15.75" customHeight="1" x14ac:dyDescent="0.2">
      <c r="A21" s="1" t="s">
        <v>76</v>
      </c>
      <c r="B21" s="4"/>
      <c r="C21" s="32"/>
      <c r="D21" s="49"/>
      <c r="E21" s="74">
        <v>788</v>
      </c>
      <c r="F21" s="52">
        <v>13</v>
      </c>
      <c r="G21" s="24">
        <v>9</v>
      </c>
      <c r="H21" s="24">
        <v>3</v>
      </c>
      <c r="I21" s="24">
        <v>3</v>
      </c>
      <c r="J21" s="24">
        <v>0</v>
      </c>
      <c r="K21" s="44">
        <v>1</v>
      </c>
      <c r="L21" s="61">
        <v>0</v>
      </c>
      <c r="M21" s="11">
        <v>73</v>
      </c>
      <c r="N21" s="77" t="s">
        <v>63</v>
      </c>
      <c r="O21" s="39">
        <v>1</v>
      </c>
      <c r="P21" s="11">
        <v>6</v>
      </c>
    </row>
    <row r="22" spans="1:16" ht="15.75" customHeight="1" x14ac:dyDescent="0.2">
      <c r="A22" s="1" t="s">
        <v>77</v>
      </c>
      <c r="B22" s="4"/>
      <c r="C22" s="32"/>
      <c r="D22" s="49"/>
      <c r="E22" s="74">
        <v>483</v>
      </c>
      <c r="F22" s="52">
        <v>8</v>
      </c>
      <c r="G22" s="24">
        <v>5</v>
      </c>
      <c r="H22" s="24">
        <v>2</v>
      </c>
      <c r="I22" s="24">
        <v>2</v>
      </c>
      <c r="J22" s="24">
        <v>0</v>
      </c>
      <c r="K22" s="44">
        <v>1</v>
      </c>
      <c r="L22" s="61">
        <v>2</v>
      </c>
      <c r="M22" s="11">
        <v>79</v>
      </c>
      <c r="N22" s="77" t="s">
        <v>63</v>
      </c>
      <c r="O22" s="39">
        <v>2</v>
      </c>
      <c r="P22" s="11">
        <v>1</v>
      </c>
    </row>
    <row r="23" spans="1:16" x14ac:dyDescent="0.2">
      <c r="A23" s="5" t="s">
        <v>26</v>
      </c>
      <c r="B23" s="5"/>
      <c r="C23" s="31"/>
      <c r="D23" s="24"/>
      <c r="E23" s="74">
        <v>238</v>
      </c>
      <c r="F23" s="51">
        <v>0</v>
      </c>
      <c r="G23" s="24">
        <v>8</v>
      </c>
      <c r="H23" s="24">
        <v>4</v>
      </c>
      <c r="I23" s="24">
        <v>3</v>
      </c>
      <c r="J23" s="44">
        <v>0</v>
      </c>
      <c r="K23" s="44">
        <v>1</v>
      </c>
      <c r="L23" s="61">
        <v>3</v>
      </c>
      <c r="M23" s="11">
        <v>24</v>
      </c>
      <c r="N23" s="78" t="s">
        <v>63</v>
      </c>
      <c r="O23" s="39">
        <v>1</v>
      </c>
      <c r="P23" s="11">
        <v>0</v>
      </c>
    </row>
    <row r="24" spans="1:16" x14ac:dyDescent="0.2">
      <c r="A24" s="5" t="s">
        <v>25</v>
      </c>
      <c r="B24" s="5"/>
      <c r="C24" s="29"/>
      <c r="D24" s="24"/>
      <c r="E24" s="74">
        <v>191</v>
      </c>
      <c r="F24" s="51">
        <v>0</v>
      </c>
      <c r="G24" s="24">
        <v>6</v>
      </c>
      <c r="H24" s="24">
        <v>2</v>
      </c>
      <c r="I24" s="24">
        <v>2</v>
      </c>
      <c r="J24" s="63">
        <v>0</v>
      </c>
      <c r="K24" s="63">
        <v>1</v>
      </c>
      <c r="L24" s="1">
        <v>2</v>
      </c>
      <c r="M24" s="4">
        <v>10</v>
      </c>
      <c r="N24" s="77" t="s">
        <v>63</v>
      </c>
      <c r="O24" s="39">
        <v>1</v>
      </c>
      <c r="P24" s="11">
        <v>0</v>
      </c>
    </row>
    <row r="25" spans="1:16" x14ac:dyDescent="0.2">
      <c r="A25" s="5" t="s">
        <v>53</v>
      </c>
      <c r="B25" s="1"/>
      <c r="C25" s="29"/>
      <c r="D25" s="31"/>
      <c r="E25" s="74">
        <v>241.92</v>
      </c>
      <c r="F25" s="51">
        <v>2</v>
      </c>
      <c r="G25" s="24">
        <v>1</v>
      </c>
      <c r="H25" s="24">
        <v>2</v>
      </c>
      <c r="I25" s="24">
        <v>2</v>
      </c>
      <c r="J25" s="24">
        <v>0</v>
      </c>
      <c r="K25" s="44">
        <v>1</v>
      </c>
      <c r="L25" s="61">
        <v>0</v>
      </c>
      <c r="M25" s="11">
        <v>29</v>
      </c>
      <c r="N25" s="78" t="s">
        <v>63</v>
      </c>
      <c r="O25" s="39">
        <v>1</v>
      </c>
      <c r="P25" s="11">
        <v>1</v>
      </c>
    </row>
    <row r="26" spans="1:16" x14ac:dyDescent="0.2">
      <c r="A26" s="5" t="s">
        <v>54</v>
      </c>
      <c r="B26" s="1"/>
      <c r="C26" s="31"/>
      <c r="D26" s="31"/>
      <c r="E26" s="74">
        <v>12.56</v>
      </c>
      <c r="F26" s="51">
        <v>1</v>
      </c>
      <c r="G26" s="24">
        <v>1</v>
      </c>
      <c r="H26" s="24">
        <v>1</v>
      </c>
      <c r="I26" s="24">
        <v>2</v>
      </c>
      <c r="J26" s="24">
        <v>0</v>
      </c>
      <c r="K26" s="44">
        <v>1</v>
      </c>
      <c r="L26" s="61">
        <v>0</v>
      </c>
      <c r="M26" s="11">
        <v>2</v>
      </c>
      <c r="N26" s="78" t="s">
        <v>63</v>
      </c>
      <c r="O26" s="39">
        <v>1</v>
      </c>
      <c r="P26" s="11">
        <v>0</v>
      </c>
    </row>
    <row r="27" spans="1:16" x14ac:dyDescent="0.2">
      <c r="A27" s="5" t="s">
        <v>29</v>
      </c>
      <c r="B27" s="1"/>
      <c r="C27" s="31"/>
      <c r="D27" s="31"/>
      <c r="E27" s="74">
        <v>245</v>
      </c>
      <c r="F27" s="51">
        <v>3</v>
      </c>
      <c r="G27" s="24">
        <v>3</v>
      </c>
      <c r="H27" s="24">
        <v>3</v>
      </c>
      <c r="I27" s="24">
        <v>2</v>
      </c>
      <c r="J27" s="24">
        <v>0</v>
      </c>
      <c r="K27" s="44">
        <v>1</v>
      </c>
      <c r="L27" s="61">
        <v>1</v>
      </c>
      <c r="M27" s="11">
        <v>21</v>
      </c>
      <c r="N27" s="77" t="s">
        <v>63</v>
      </c>
      <c r="O27" s="73">
        <v>1</v>
      </c>
      <c r="P27" s="11">
        <v>1</v>
      </c>
    </row>
    <row r="28" spans="1:16" x14ac:dyDescent="0.2">
      <c r="A28" s="5" t="s">
        <v>27</v>
      </c>
      <c r="B28" s="5"/>
      <c r="C28" s="31"/>
      <c r="D28" s="31"/>
      <c r="E28" s="74">
        <v>369</v>
      </c>
      <c r="F28" s="51">
        <v>0</v>
      </c>
      <c r="G28" s="24">
        <v>12</v>
      </c>
      <c r="H28" s="24">
        <v>2</v>
      </c>
      <c r="I28" s="24">
        <v>2</v>
      </c>
      <c r="J28" s="24">
        <v>0</v>
      </c>
      <c r="K28" s="44">
        <v>1</v>
      </c>
      <c r="L28" s="61">
        <v>0</v>
      </c>
      <c r="M28" s="11">
        <v>4</v>
      </c>
      <c r="N28" s="78" t="s">
        <v>63</v>
      </c>
      <c r="O28" s="39">
        <v>1</v>
      </c>
      <c r="P28" s="11">
        <v>0</v>
      </c>
    </row>
    <row r="29" spans="1:16" x14ac:dyDescent="0.2">
      <c r="A29" s="5" t="s">
        <v>28</v>
      </c>
      <c r="B29" s="1"/>
      <c r="C29" s="31"/>
      <c r="D29" s="31"/>
      <c r="E29" s="74">
        <v>25.28</v>
      </c>
      <c r="F29" s="24">
        <v>0</v>
      </c>
      <c r="G29" s="24">
        <v>2</v>
      </c>
      <c r="H29" s="24">
        <v>2</v>
      </c>
      <c r="I29" s="24">
        <v>2</v>
      </c>
      <c r="J29" s="24">
        <v>2</v>
      </c>
      <c r="K29" s="44">
        <v>1</v>
      </c>
      <c r="L29" s="61">
        <v>0</v>
      </c>
      <c r="M29" s="11">
        <v>11</v>
      </c>
      <c r="N29" s="77" t="s">
        <v>63</v>
      </c>
      <c r="O29" s="39">
        <v>1</v>
      </c>
      <c r="P29" s="11">
        <v>0</v>
      </c>
    </row>
    <row r="30" spans="1:16" x14ac:dyDescent="0.2">
      <c r="A30" s="100" t="s">
        <v>82</v>
      </c>
      <c r="B30" s="102"/>
      <c r="C30" s="103"/>
      <c r="D30" s="103"/>
      <c r="E30" s="104">
        <f t="shared" ref="E30:M30" si="1">SUM(E21:E29)</f>
        <v>2593.7600000000002</v>
      </c>
      <c r="F30" s="105">
        <f t="shared" si="1"/>
        <v>27</v>
      </c>
      <c r="G30" s="105">
        <f t="shared" si="1"/>
        <v>47</v>
      </c>
      <c r="H30" s="105">
        <f>SUM(H21:H29)</f>
        <v>21</v>
      </c>
      <c r="I30" s="105">
        <f>SUM(I21:I29)</f>
        <v>20</v>
      </c>
      <c r="J30" s="105">
        <f t="shared" si="1"/>
        <v>2</v>
      </c>
      <c r="K30" s="101">
        <f t="shared" si="1"/>
        <v>9</v>
      </c>
      <c r="L30" s="106">
        <f t="shared" si="1"/>
        <v>8</v>
      </c>
      <c r="M30" s="10">
        <f t="shared" si="1"/>
        <v>253</v>
      </c>
      <c r="N30" s="107" t="s">
        <v>63</v>
      </c>
      <c r="O30" s="34">
        <f>SUM(O21:O29)</f>
        <v>10</v>
      </c>
      <c r="P30" s="10">
        <f>SUM(P21:P29)</f>
        <v>9</v>
      </c>
    </row>
    <row r="31" spans="1:16" x14ac:dyDescent="0.2">
      <c r="A31" s="19" t="s">
        <v>43</v>
      </c>
      <c r="B31" s="15"/>
      <c r="C31" s="15"/>
      <c r="D31" s="15"/>
      <c r="E31" s="15"/>
      <c r="F31" s="15"/>
      <c r="G31" s="41"/>
      <c r="H31" s="41"/>
      <c r="I31" s="41"/>
      <c r="J31" s="41"/>
      <c r="K31" s="57"/>
      <c r="L31" s="97"/>
      <c r="M31" s="96"/>
      <c r="N31" s="96"/>
      <c r="O31" s="98"/>
      <c r="P31" s="96"/>
    </row>
    <row r="32" spans="1:16" x14ac:dyDescent="0.2">
      <c r="A32" s="2" t="s">
        <v>51</v>
      </c>
      <c r="B32" s="4"/>
      <c r="C32" s="30"/>
      <c r="D32" s="24"/>
      <c r="E32" s="24">
        <v>535</v>
      </c>
      <c r="F32" s="79">
        <v>6</v>
      </c>
      <c r="G32" s="79">
        <v>7</v>
      </c>
      <c r="H32" s="79">
        <v>5</v>
      </c>
      <c r="I32" s="79">
        <v>6</v>
      </c>
      <c r="J32" s="79">
        <v>3</v>
      </c>
      <c r="K32" s="79">
        <v>1</v>
      </c>
      <c r="L32" s="79">
        <v>0</v>
      </c>
      <c r="M32" s="79">
        <v>98</v>
      </c>
      <c r="N32" s="79" t="s">
        <v>85</v>
      </c>
      <c r="O32" s="73">
        <v>5</v>
      </c>
      <c r="P32" s="73">
        <v>1</v>
      </c>
    </row>
    <row r="33" spans="1:16" x14ac:dyDescent="0.2">
      <c r="A33" s="2" t="s">
        <v>64</v>
      </c>
      <c r="B33" s="7"/>
      <c r="C33" s="31"/>
      <c r="D33" s="31"/>
      <c r="E33" s="24">
        <v>200</v>
      </c>
      <c r="F33" s="79">
        <v>0</v>
      </c>
      <c r="G33" s="79">
        <v>6</v>
      </c>
      <c r="H33" s="79">
        <v>1</v>
      </c>
      <c r="I33" s="79">
        <v>1</v>
      </c>
      <c r="J33" s="79">
        <v>2</v>
      </c>
      <c r="K33" s="79">
        <v>1</v>
      </c>
      <c r="L33" s="79">
        <v>0</v>
      </c>
      <c r="M33" s="79">
        <v>14</v>
      </c>
      <c r="N33" s="80" t="s">
        <v>86</v>
      </c>
      <c r="O33" s="73">
        <v>1</v>
      </c>
      <c r="P33" s="73">
        <v>0</v>
      </c>
    </row>
    <row r="34" spans="1:16" x14ac:dyDescent="0.2">
      <c r="A34" s="2" t="s">
        <v>48</v>
      </c>
      <c r="B34" s="47"/>
      <c r="C34" s="31"/>
      <c r="D34" s="31"/>
      <c r="E34" s="24">
        <v>157</v>
      </c>
      <c r="F34" s="79">
        <v>0</v>
      </c>
      <c r="G34" s="79">
        <v>6</v>
      </c>
      <c r="H34" s="79">
        <v>1</v>
      </c>
      <c r="I34" s="79">
        <v>1</v>
      </c>
      <c r="J34" s="79">
        <v>0</v>
      </c>
      <c r="K34" s="79">
        <v>1</v>
      </c>
      <c r="L34" s="79">
        <v>0</v>
      </c>
      <c r="M34" s="79">
        <v>29</v>
      </c>
      <c r="N34" s="80" t="s">
        <v>87</v>
      </c>
      <c r="O34" s="73">
        <v>2</v>
      </c>
      <c r="P34" s="73">
        <v>0</v>
      </c>
    </row>
    <row r="35" spans="1:16" x14ac:dyDescent="0.2">
      <c r="A35" s="2" t="s">
        <v>47</v>
      </c>
      <c r="B35" s="7"/>
      <c r="C35" s="29"/>
      <c r="D35" s="31"/>
      <c r="E35" s="24">
        <v>299.13</v>
      </c>
      <c r="F35" s="79">
        <v>0</v>
      </c>
      <c r="G35" s="79">
        <v>4</v>
      </c>
      <c r="H35" s="79">
        <v>2</v>
      </c>
      <c r="I35" s="79">
        <v>2</v>
      </c>
      <c r="J35" s="79">
        <v>0</v>
      </c>
      <c r="K35" s="79">
        <v>1</v>
      </c>
      <c r="L35" s="79">
        <v>0</v>
      </c>
      <c r="M35" s="79">
        <v>71</v>
      </c>
      <c r="N35" s="79" t="s">
        <v>88</v>
      </c>
      <c r="O35" s="73">
        <v>1</v>
      </c>
      <c r="P35" s="73">
        <v>0</v>
      </c>
    </row>
    <row r="36" spans="1:16" x14ac:dyDescent="0.2">
      <c r="A36" s="6" t="s">
        <v>30</v>
      </c>
      <c r="B36" s="5"/>
      <c r="C36" s="29"/>
      <c r="D36" s="14"/>
      <c r="E36" s="24">
        <v>110</v>
      </c>
      <c r="F36" s="79">
        <v>0</v>
      </c>
      <c r="G36" s="79">
        <v>4</v>
      </c>
      <c r="H36" s="79">
        <v>3</v>
      </c>
      <c r="I36" s="79">
        <v>2</v>
      </c>
      <c r="J36" s="79">
        <v>2</v>
      </c>
      <c r="K36" s="79">
        <v>1</v>
      </c>
      <c r="L36" s="79">
        <v>0</v>
      </c>
      <c r="M36" s="79">
        <v>6</v>
      </c>
      <c r="N36" s="80" t="s">
        <v>86</v>
      </c>
      <c r="O36" s="73">
        <v>2</v>
      </c>
      <c r="P36" s="73">
        <v>0</v>
      </c>
    </row>
    <row r="37" spans="1:16" x14ac:dyDescent="0.2">
      <c r="A37" s="6" t="s">
        <v>66</v>
      </c>
      <c r="B37" s="5"/>
      <c r="C37" s="29"/>
      <c r="D37" s="14"/>
      <c r="E37" s="24">
        <v>230</v>
      </c>
      <c r="F37" s="79">
        <v>0</v>
      </c>
      <c r="G37" s="79">
        <v>4</v>
      </c>
      <c r="H37" s="79">
        <v>1</v>
      </c>
      <c r="I37" s="79">
        <v>1</v>
      </c>
      <c r="J37" s="79">
        <v>2</v>
      </c>
      <c r="K37" s="79">
        <v>1</v>
      </c>
      <c r="L37" s="79">
        <v>0</v>
      </c>
      <c r="M37" s="79">
        <v>18</v>
      </c>
      <c r="N37" s="80" t="s">
        <v>89</v>
      </c>
      <c r="O37" s="73">
        <v>2</v>
      </c>
      <c r="P37" s="73">
        <v>0</v>
      </c>
    </row>
    <row r="38" spans="1:16" x14ac:dyDescent="0.2">
      <c r="A38" s="6" t="s">
        <v>67</v>
      </c>
      <c r="B38" s="5"/>
      <c r="C38" s="29"/>
      <c r="D38" s="14"/>
      <c r="E38" s="24">
        <v>211</v>
      </c>
      <c r="F38" s="79">
        <v>0</v>
      </c>
      <c r="G38" s="79">
        <v>5</v>
      </c>
      <c r="H38" s="79">
        <v>4</v>
      </c>
      <c r="I38" s="79">
        <v>3</v>
      </c>
      <c r="J38" s="79">
        <v>2</v>
      </c>
      <c r="K38" s="79">
        <v>1</v>
      </c>
      <c r="L38" s="79">
        <v>0</v>
      </c>
      <c r="M38" s="79">
        <v>18</v>
      </c>
      <c r="N38" s="80" t="s">
        <v>86</v>
      </c>
      <c r="O38" s="73">
        <v>2</v>
      </c>
      <c r="P38" s="73">
        <v>0</v>
      </c>
    </row>
    <row r="39" spans="1:16" x14ac:dyDescent="0.2">
      <c r="A39" s="6" t="s">
        <v>68</v>
      </c>
      <c r="B39" s="5"/>
      <c r="C39" s="29"/>
      <c r="D39" s="14"/>
      <c r="E39" s="24">
        <v>211</v>
      </c>
      <c r="F39" s="79">
        <v>0</v>
      </c>
      <c r="G39" s="79">
        <v>5</v>
      </c>
      <c r="H39" s="79">
        <v>4</v>
      </c>
      <c r="I39" s="79">
        <v>3</v>
      </c>
      <c r="J39" s="79">
        <v>2</v>
      </c>
      <c r="K39" s="79">
        <v>1</v>
      </c>
      <c r="L39" s="79">
        <v>0</v>
      </c>
      <c r="M39" s="79">
        <v>19</v>
      </c>
      <c r="N39" s="80" t="s">
        <v>86</v>
      </c>
      <c r="O39" s="73" t="s">
        <v>84</v>
      </c>
      <c r="P39" s="73">
        <v>0</v>
      </c>
    </row>
    <row r="40" spans="1:16" x14ac:dyDescent="0.2">
      <c r="A40" s="6" t="s">
        <v>69</v>
      </c>
      <c r="B40" s="5"/>
      <c r="C40" s="29"/>
      <c r="D40" s="14"/>
      <c r="E40" s="24">
        <v>211</v>
      </c>
      <c r="F40" s="79">
        <v>0</v>
      </c>
      <c r="G40" s="79">
        <v>5</v>
      </c>
      <c r="H40" s="79">
        <v>4</v>
      </c>
      <c r="I40" s="79">
        <v>3</v>
      </c>
      <c r="J40" s="79">
        <v>2</v>
      </c>
      <c r="K40" s="79">
        <v>1</v>
      </c>
      <c r="L40" s="79">
        <v>0</v>
      </c>
      <c r="M40" s="79">
        <v>18</v>
      </c>
      <c r="N40" s="80" t="s">
        <v>89</v>
      </c>
      <c r="O40" s="73">
        <v>1</v>
      </c>
      <c r="P40" s="73">
        <v>0</v>
      </c>
    </row>
    <row r="41" spans="1:16" x14ac:dyDescent="0.2">
      <c r="A41" s="6" t="s">
        <v>52</v>
      </c>
      <c r="B41" s="5"/>
      <c r="C41" s="29"/>
      <c r="D41" s="14"/>
      <c r="E41" s="24">
        <v>104</v>
      </c>
      <c r="F41" s="79">
        <v>0</v>
      </c>
      <c r="G41" s="79">
        <v>2</v>
      </c>
      <c r="H41" s="79"/>
      <c r="I41" s="79"/>
      <c r="J41" s="79">
        <v>2</v>
      </c>
      <c r="K41" s="79">
        <v>1</v>
      </c>
      <c r="L41" s="79">
        <v>0</v>
      </c>
      <c r="M41" s="79">
        <v>19</v>
      </c>
      <c r="N41" s="80" t="s">
        <v>89</v>
      </c>
      <c r="O41" s="73">
        <v>2</v>
      </c>
      <c r="P41" s="73">
        <v>0</v>
      </c>
    </row>
    <row r="42" spans="1:16" ht="13.7" customHeight="1" x14ac:dyDescent="0.2">
      <c r="A42" s="2" t="s">
        <v>81</v>
      </c>
      <c r="B42" s="5"/>
      <c r="C42" s="29"/>
      <c r="D42" s="14"/>
      <c r="E42" s="9">
        <f t="shared" ref="E42:M42" si="2">SUM(E32:E41)</f>
        <v>2268.13</v>
      </c>
      <c r="F42" s="124">
        <f t="shared" si="2"/>
        <v>6</v>
      </c>
      <c r="G42" s="105">
        <f t="shared" si="2"/>
        <v>48</v>
      </c>
      <c r="H42" s="105">
        <f t="shared" si="2"/>
        <v>25</v>
      </c>
      <c r="I42" s="105">
        <f t="shared" si="2"/>
        <v>22</v>
      </c>
      <c r="J42" s="105">
        <f t="shared" si="2"/>
        <v>17</v>
      </c>
      <c r="K42" s="125">
        <f t="shared" si="2"/>
        <v>10</v>
      </c>
      <c r="L42" s="126">
        <f t="shared" si="2"/>
        <v>0</v>
      </c>
      <c r="M42" s="120">
        <f t="shared" si="2"/>
        <v>310</v>
      </c>
      <c r="N42" s="127"/>
      <c r="O42" s="10">
        <f>SUM(O32:O41)</f>
        <v>18</v>
      </c>
      <c r="P42" s="10">
        <f>SUM(P32:P41)</f>
        <v>1</v>
      </c>
    </row>
    <row r="43" spans="1:16" x14ac:dyDescent="0.2">
      <c r="A43" s="23" t="s">
        <v>44</v>
      </c>
      <c r="B43" s="8"/>
      <c r="C43" s="8"/>
      <c r="D43" s="8"/>
      <c r="E43" s="8"/>
      <c r="F43" s="8"/>
      <c r="G43" s="42"/>
      <c r="H43" s="42"/>
      <c r="I43" s="42"/>
      <c r="J43" s="42"/>
      <c r="K43" s="58"/>
      <c r="L43" s="66"/>
      <c r="M43" s="67"/>
      <c r="N43" s="67"/>
      <c r="O43" s="72"/>
      <c r="P43" s="67"/>
    </row>
    <row r="44" spans="1:16" x14ac:dyDescent="0.2">
      <c r="A44" s="6" t="s">
        <v>62</v>
      </c>
      <c r="B44" s="5"/>
      <c r="C44" s="29"/>
      <c r="D44" s="24"/>
      <c r="E44" s="24">
        <v>511</v>
      </c>
      <c r="F44" s="81">
        <v>12</v>
      </c>
      <c r="G44" s="74">
        <v>0</v>
      </c>
      <c r="H44" s="74">
        <v>2</v>
      </c>
      <c r="I44" s="74">
        <v>2</v>
      </c>
      <c r="J44" s="74">
        <v>4</v>
      </c>
      <c r="K44" s="82">
        <v>3</v>
      </c>
      <c r="L44" s="61">
        <v>0</v>
      </c>
      <c r="M44" s="83">
        <f>7+3+4+3+1+2+4+2+7+2+2+5</f>
        <v>42</v>
      </c>
      <c r="N44" s="83">
        <v>0</v>
      </c>
      <c r="O44" s="84">
        <v>2</v>
      </c>
      <c r="P44" s="83">
        <v>4</v>
      </c>
    </row>
    <row r="45" spans="1:16" x14ac:dyDescent="0.2">
      <c r="A45" s="2" t="s">
        <v>2</v>
      </c>
      <c r="B45" s="4"/>
      <c r="C45" s="29"/>
      <c r="D45" s="24"/>
      <c r="E45" s="24">
        <v>192</v>
      </c>
      <c r="F45" s="81">
        <v>0</v>
      </c>
      <c r="G45" s="74">
        <v>6</v>
      </c>
      <c r="H45" s="74">
        <v>4</v>
      </c>
      <c r="I45" s="74">
        <v>3</v>
      </c>
      <c r="J45" s="74">
        <v>0</v>
      </c>
      <c r="K45" s="82">
        <v>1</v>
      </c>
      <c r="L45" s="61">
        <v>4</v>
      </c>
      <c r="M45" s="83">
        <v>20</v>
      </c>
      <c r="N45" s="78" t="s">
        <v>63</v>
      </c>
      <c r="O45" s="84">
        <v>1</v>
      </c>
      <c r="P45" s="83">
        <v>0</v>
      </c>
    </row>
    <row r="46" spans="1:16" x14ac:dyDescent="0.2">
      <c r="A46" s="2" t="s">
        <v>34</v>
      </c>
      <c r="B46" s="4"/>
      <c r="C46" s="29"/>
      <c r="D46" s="24"/>
      <c r="E46" s="24">
        <v>215</v>
      </c>
      <c r="F46" s="81">
        <v>0</v>
      </c>
      <c r="G46" s="74">
        <v>5</v>
      </c>
      <c r="H46" s="74">
        <v>2</v>
      </c>
      <c r="I46" s="74">
        <v>2</v>
      </c>
      <c r="J46" s="85">
        <v>0</v>
      </c>
      <c r="K46" s="82">
        <v>1</v>
      </c>
      <c r="L46" s="61">
        <v>12</v>
      </c>
      <c r="M46" s="83">
        <v>18</v>
      </c>
      <c r="N46" s="78" t="s">
        <v>63</v>
      </c>
      <c r="O46" s="84">
        <v>0</v>
      </c>
      <c r="P46" s="83">
        <v>1</v>
      </c>
    </row>
    <row r="47" spans="1:16" x14ac:dyDescent="0.2">
      <c r="A47" s="6" t="s">
        <v>5</v>
      </c>
      <c r="B47" s="1"/>
      <c r="C47" s="31"/>
      <c r="D47" s="24"/>
      <c r="E47" s="24">
        <v>143.69999999999999</v>
      </c>
      <c r="F47" s="81">
        <v>0</v>
      </c>
      <c r="G47" s="74">
        <v>4</v>
      </c>
      <c r="H47" s="74">
        <v>3</v>
      </c>
      <c r="I47" s="74">
        <v>2</v>
      </c>
      <c r="J47" s="74">
        <v>2</v>
      </c>
      <c r="K47" s="82">
        <v>1</v>
      </c>
      <c r="L47" s="61">
        <v>5</v>
      </c>
      <c r="M47" s="78">
        <v>7</v>
      </c>
      <c r="N47" s="78" t="s">
        <v>63</v>
      </c>
      <c r="O47" s="53">
        <v>0</v>
      </c>
      <c r="P47" s="83">
        <v>1</v>
      </c>
    </row>
    <row r="48" spans="1:16" x14ac:dyDescent="0.2">
      <c r="A48" s="6" t="s">
        <v>6</v>
      </c>
      <c r="B48" s="5"/>
      <c r="C48" s="29"/>
      <c r="D48" s="24"/>
      <c r="E48" s="24">
        <v>171</v>
      </c>
      <c r="F48" s="81">
        <v>0</v>
      </c>
      <c r="G48" s="74">
        <v>5</v>
      </c>
      <c r="H48" s="74">
        <v>2</v>
      </c>
      <c r="I48" s="74">
        <v>2</v>
      </c>
      <c r="J48" s="74">
        <v>0</v>
      </c>
      <c r="K48" s="82">
        <v>1</v>
      </c>
      <c r="L48" s="61">
        <v>10</v>
      </c>
      <c r="M48" s="78">
        <v>12</v>
      </c>
      <c r="N48" s="78" t="s">
        <v>70</v>
      </c>
      <c r="O48" s="53">
        <v>1</v>
      </c>
      <c r="P48" s="83">
        <v>0</v>
      </c>
    </row>
    <row r="49" spans="1:16" x14ac:dyDescent="0.2">
      <c r="A49" s="2" t="s">
        <v>33</v>
      </c>
      <c r="B49" s="4"/>
      <c r="C49" s="29"/>
      <c r="D49" s="24"/>
      <c r="E49" s="9">
        <v>409</v>
      </c>
      <c r="F49" s="81">
        <v>9</v>
      </c>
      <c r="G49" s="74">
        <v>2</v>
      </c>
      <c r="H49" s="74">
        <v>1</v>
      </c>
      <c r="I49" s="74">
        <v>2</v>
      </c>
      <c r="J49" s="74">
        <v>2</v>
      </c>
      <c r="K49" s="82">
        <v>1</v>
      </c>
      <c r="L49" s="61">
        <v>30</v>
      </c>
      <c r="M49" s="78">
        <v>22</v>
      </c>
      <c r="N49" s="78" t="s">
        <v>63</v>
      </c>
      <c r="O49" s="53">
        <v>2</v>
      </c>
      <c r="P49" s="83">
        <v>3</v>
      </c>
    </row>
    <row r="50" spans="1:16" x14ac:dyDescent="0.2">
      <c r="A50" s="1" t="s">
        <v>35</v>
      </c>
      <c r="B50" s="4"/>
      <c r="C50" s="29"/>
      <c r="D50" s="9"/>
      <c r="E50" s="9">
        <v>80</v>
      </c>
      <c r="F50" s="81">
        <v>2</v>
      </c>
      <c r="G50" s="74">
        <v>0</v>
      </c>
      <c r="H50" s="74">
        <v>1</v>
      </c>
      <c r="I50" s="74">
        <v>1</v>
      </c>
      <c r="J50" s="74">
        <v>0</v>
      </c>
      <c r="K50" s="82">
        <v>1</v>
      </c>
      <c r="L50" s="61">
        <v>2</v>
      </c>
      <c r="M50" s="78">
        <v>9</v>
      </c>
      <c r="N50" s="78" t="s">
        <v>63</v>
      </c>
      <c r="O50" s="53">
        <v>0</v>
      </c>
      <c r="P50" s="83">
        <v>1</v>
      </c>
    </row>
    <row r="51" spans="1:16" ht="12.75" customHeight="1" x14ac:dyDescent="0.2">
      <c r="A51" s="2" t="s">
        <v>4</v>
      </c>
      <c r="B51" s="1"/>
      <c r="C51" s="29"/>
      <c r="D51" s="9"/>
      <c r="E51" s="9">
        <v>101</v>
      </c>
      <c r="F51" s="81">
        <v>0</v>
      </c>
      <c r="G51" s="74">
        <v>4</v>
      </c>
      <c r="H51" s="74">
        <v>1</v>
      </c>
      <c r="I51" s="74">
        <v>1</v>
      </c>
      <c r="J51" s="74">
        <v>1</v>
      </c>
      <c r="K51" s="82">
        <v>1</v>
      </c>
      <c r="L51" s="61">
        <v>0</v>
      </c>
      <c r="M51" s="78">
        <f>11+4</f>
        <v>15</v>
      </c>
      <c r="N51" s="78" t="s">
        <v>70</v>
      </c>
      <c r="O51" s="53">
        <v>1</v>
      </c>
      <c r="P51" s="83">
        <v>0</v>
      </c>
    </row>
    <row r="52" spans="1:16" x14ac:dyDescent="0.2">
      <c r="A52" s="6" t="s">
        <v>7</v>
      </c>
      <c r="B52" s="5"/>
      <c r="C52" s="29"/>
      <c r="D52" s="9"/>
      <c r="E52" s="9">
        <v>148.51</v>
      </c>
      <c r="F52" s="81">
        <v>1</v>
      </c>
      <c r="G52" s="74">
        <v>3</v>
      </c>
      <c r="H52" s="74">
        <v>3</v>
      </c>
      <c r="I52" s="74">
        <v>3</v>
      </c>
      <c r="J52" s="74">
        <v>0</v>
      </c>
      <c r="K52" s="82">
        <v>1</v>
      </c>
      <c r="L52" s="61">
        <v>25</v>
      </c>
      <c r="M52" s="78">
        <v>8</v>
      </c>
      <c r="N52" s="78" t="s">
        <v>70</v>
      </c>
      <c r="O52" s="53">
        <v>1</v>
      </c>
      <c r="P52" s="83">
        <v>0</v>
      </c>
    </row>
    <row r="53" spans="1:16" x14ac:dyDescent="0.2">
      <c r="A53" s="6" t="s">
        <v>8</v>
      </c>
      <c r="B53" s="5"/>
      <c r="C53" s="29"/>
      <c r="D53" s="9"/>
      <c r="E53" s="9">
        <v>126</v>
      </c>
      <c r="F53" s="81">
        <v>0</v>
      </c>
      <c r="G53" s="74">
        <v>5</v>
      </c>
      <c r="H53" s="74">
        <v>1</v>
      </c>
      <c r="I53" s="74">
        <v>1</v>
      </c>
      <c r="J53" s="74">
        <v>0</v>
      </c>
      <c r="K53" s="82">
        <v>1</v>
      </c>
      <c r="L53" s="61">
        <v>9</v>
      </c>
      <c r="M53" s="78">
        <v>4</v>
      </c>
      <c r="N53" s="78" t="s">
        <v>70</v>
      </c>
      <c r="O53" s="53">
        <v>1</v>
      </c>
      <c r="P53" s="83">
        <v>0</v>
      </c>
    </row>
    <row r="54" spans="1:16" x14ac:dyDescent="0.2">
      <c r="A54" s="6" t="s">
        <v>37</v>
      </c>
      <c r="B54" s="5"/>
      <c r="C54" s="29"/>
      <c r="D54" s="9"/>
      <c r="E54" s="9">
        <v>30</v>
      </c>
      <c r="F54" s="81">
        <v>0</v>
      </c>
      <c r="G54" s="74">
        <v>4</v>
      </c>
      <c r="H54" s="74">
        <v>1</v>
      </c>
      <c r="I54" s="74">
        <v>1</v>
      </c>
      <c r="J54" s="74">
        <v>0</v>
      </c>
      <c r="K54" s="82">
        <v>1</v>
      </c>
      <c r="L54" s="61">
        <v>2</v>
      </c>
      <c r="M54" s="78">
        <v>3</v>
      </c>
      <c r="N54" s="78" t="s">
        <v>70</v>
      </c>
      <c r="O54" s="53">
        <v>0</v>
      </c>
      <c r="P54" s="83">
        <v>1</v>
      </c>
    </row>
    <row r="55" spans="1:16" x14ac:dyDescent="0.2">
      <c r="A55" s="6" t="s">
        <v>73</v>
      </c>
      <c r="B55" s="5"/>
      <c r="C55" s="29"/>
      <c r="D55" s="9"/>
      <c r="E55" s="9">
        <v>484</v>
      </c>
      <c r="F55" s="81">
        <v>4</v>
      </c>
      <c r="G55" s="74">
        <v>3</v>
      </c>
      <c r="H55" s="74">
        <v>3</v>
      </c>
      <c r="I55" s="74">
        <v>2</v>
      </c>
      <c r="J55" s="74">
        <v>0</v>
      </c>
      <c r="K55" s="82">
        <v>1</v>
      </c>
      <c r="L55" s="61">
        <v>8</v>
      </c>
      <c r="M55" s="78">
        <f>7+4</f>
        <v>11</v>
      </c>
      <c r="N55" s="78" t="s">
        <v>78</v>
      </c>
      <c r="O55" s="53">
        <v>1</v>
      </c>
      <c r="P55" s="83">
        <v>1</v>
      </c>
    </row>
    <row r="56" spans="1:16" x14ac:dyDescent="0.2">
      <c r="A56" s="6" t="s">
        <v>36</v>
      </c>
      <c r="B56" s="5"/>
      <c r="C56" s="29"/>
      <c r="D56" s="9"/>
      <c r="E56" s="9">
        <v>108</v>
      </c>
      <c r="F56" s="81">
        <v>0</v>
      </c>
      <c r="G56" s="74">
        <v>5</v>
      </c>
      <c r="H56" s="74">
        <v>2</v>
      </c>
      <c r="I56" s="74">
        <v>1</v>
      </c>
      <c r="J56" s="74">
        <v>0</v>
      </c>
      <c r="K56" s="82">
        <v>1</v>
      </c>
      <c r="L56" s="61">
        <v>0</v>
      </c>
      <c r="M56" s="78">
        <f>2+8</f>
        <v>10</v>
      </c>
      <c r="N56" s="78" t="s">
        <v>70</v>
      </c>
      <c r="O56" s="53">
        <v>0</v>
      </c>
      <c r="P56" s="83">
        <v>1</v>
      </c>
    </row>
    <row r="57" spans="1:16" x14ac:dyDescent="0.2">
      <c r="A57" s="86" t="s">
        <v>79</v>
      </c>
      <c r="B57" s="87"/>
      <c r="C57" s="88"/>
      <c r="D57" s="89"/>
      <c r="E57" s="38">
        <v>31</v>
      </c>
      <c r="F57" s="81">
        <v>0</v>
      </c>
      <c r="G57" s="74">
        <v>3</v>
      </c>
      <c r="H57" s="74">
        <v>1</v>
      </c>
      <c r="I57" s="74">
        <v>1</v>
      </c>
      <c r="J57" s="74">
        <v>0</v>
      </c>
      <c r="K57" s="82">
        <v>1</v>
      </c>
      <c r="L57" s="61">
        <v>42</v>
      </c>
      <c r="M57" s="78">
        <v>1</v>
      </c>
      <c r="N57" s="53" t="s">
        <v>70</v>
      </c>
      <c r="O57" s="53">
        <v>0</v>
      </c>
      <c r="P57" s="83">
        <v>0</v>
      </c>
    </row>
    <row r="58" spans="1:16" x14ac:dyDescent="0.2">
      <c r="A58" s="86" t="s">
        <v>82</v>
      </c>
      <c r="B58" s="87"/>
      <c r="C58" s="88"/>
      <c r="D58" s="89"/>
      <c r="E58" s="108">
        <f t="shared" ref="E58:M58" si="3">SUM(E44:E57)</f>
        <v>2750.21</v>
      </c>
      <c r="F58" s="104">
        <f t="shared" si="3"/>
        <v>28</v>
      </c>
      <c r="G58" s="104">
        <f t="shared" si="3"/>
        <v>49</v>
      </c>
      <c r="H58" s="104">
        <f>SUM(H44:H57)</f>
        <v>27</v>
      </c>
      <c r="I58" s="104">
        <f t="shared" si="3"/>
        <v>24</v>
      </c>
      <c r="J58" s="109">
        <f t="shared" si="3"/>
        <v>9</v>
      </c>
      <c r="K58" s="106">
        <f t="shared" si="3"/>
        <v>16</v>
      </c>
      <c r="L58" s="107">
        <f t="shared" si="3"/>
        <v>149</v>
      </c>
      <c r="M58" s="107">
        <f t="shared" si="3"/>
        <v>182</v>
      </c>
      <c r="N58" s="110" t="s">
        <v>70</v>
      </c>
      <c r="O58" s="111">
        <f>SUM(O44:O57)</f>
        <v>10</v>
      </c>
      <c r="P58" s="111">
        <f>SUM(P44:P57)</f>
        <v>13</v>
      </c>
    </row>
    <row r="59" spans="1:16" x14ac:dyDescent="0.2">
      <c r="A59" s="18" t="s">
        <v>45</v>
      </c>
      <c r="B59" s="13"/>
      <c r="C59" s="13"/>
      <c r="D59" s="13"/>
      <c r="E59" s="13"/>
      <c r="F59" s="90"/>
      <c r="G59" s="91"/>
      <c r="H59" s="91"/>
      <c r="I59" s="91"/>
      <c r="J59" s="91"/>
      <c r="K59" s="92"/>
      <c r="L59" s="68"/>
      <c r="M59" s="93"/>
      <c r="N59" s="93"/>
      <c r="O59" s="94"/>
      <c r="P59" s="95"/>
    </row>
    <row r="60" spans="1:16" x14ac:dyDescent="0.2">
      <c r="A60" s="2" t="s">
        <v>1</v>
      </c>
      <c r="B60" s="4"/>
      <c r="C60" s="29"/>
      <c r="D60" s="24"/>
      <c r="E60" s="24">
        <v>3560</v>
      </c>
      <c r="F60" s="115">
        <v>11</v>
      </c>
      <c r="G60" s="112">
        <v>6</v>
      </c>
      <c r="H60" s="112">
        <v>4</v>
      </c>
      <c r="I60" s="112">
        <v>4</v>
      </c>
      <c r="J60" s="24">
        <v>4</v>
      </c>
      <c r="K60" s="44">
        <v>1</v>
      </c>
      <c r="L60" s="61">
        <v>67</v>
      </c>
      <c r="M60" s="11">
        <v>52</v>
      </c>
      <c r="N60" s="11" t="s">
        <v>63</v>
      </c>
      <c r="O60" s="11">
        <v>2</v>
      </c>
      <c r="P60" s="11">
        <v>1</v>
      </c>
    </row>
    <row r="61" spans="1:16" x14ac:dyDescent="0.2">
      <c r="A61" s="2" t="s">
        <v>3</v>
      </c>
      <c r="B61" s="4"/>
      <c r="C61" s="29"/>
      <c r="D61" s="24"/>
      <c r="E61" s="50">
        <v>145</v>
      </c>
      <c r="F61" s="115"/>
      <c r="G61" s="112">
        <v>3</v>
      </c>
      <c r="H61" s="112">
        <v>3</v>
      </c>
      <c r="I61" s="112">
        <v>3</v>
      </c>
      <c r="J61" s="24" t="s">
        <v>63</v>
      </c>
      <c r="K61" s="25">
        <v>1</v>
      </c>
      <c r="L61" s="61">
        <v>1</v>
      </c>
      <c r="M61" s="11">
        <v>23</v>
      </c>
      <c r="N61" s="11" t="s">
        <v>65</v>
      </c>
      <c r="O61" s="11">
        <v>1</v>
      </c>
      <c r="P61" s="11"/>
    </row>
    <row r="62" spans="1:16" x14ac:dyDescent="0.2">
      <c r="A62" s="2" t="s">
        <v>38</v>
      </c>
      <c r="B62" s="4"/>
      <c r="C62" s="29"/>
      <c r="D62" s="24"/>
      <c r="E62" s="50">
        <v>148.5</v>
      </c>
      <c r="F62" s="115"/>
      <c r="G62" s="112">
        <v>3</v>
      </c>
      <c r="H62" s="112">
        <v>3</v>
      </c>
      <c r="I62" s="112">
        <v>2</v>
      </c>
      <c r="J62" s="44">
        <v>1</v>
      </c>
      <c r="K62" s="44">
        <v>1</v>
      </c>
      <c r="L62" s="61" t="s">
        <v>63</v>
      </c>
      <c r="M62" s="11">
        <v>13</v>
      </c>
      <c r="N62" s="11" t="s">
        <v>63</v>
      </c>
      <c r="O62" s="11">
        <v>1</v>
      </c>
      <c r="P62" s="11">
        <v>1</v>
      </c>
    </row>
    <row r="63" spans="1:16" x14ac:dyDescent="0.2">
      <c r="A63" s="6" t="s">
        <v>14</v>
      </c>
      <c r="B63" s="5"/>
      <c r="C63" s="30"/>
      <c r="D63" s="24"/>
      <c r="E63" s="24">
        <v>187</v>
      </c>
      <c r="F63" s="115" t="s">
        <v>90</v>
      </c>
      <c r="G63" s="112" t="s">
        <v>63</v>
      </c>
      <c r="H63" s="112">
        <v>1</v>
      </c>
      <c r="I63" s="112">
        <v>2</v>
      </c>
      <c r="J63" s="24">
        <v>1</v>
      </c>
      <c r="K63" s="25">
        <v>1</v>
      </c>
      <c r="L63" s="61">
        <v>3</v>
      </c>
      <c r="M63" s="11">
        <v>9</v>
      </c>
      <c r="N63" s="11" t="s">
        <v>63</v>
      </c>
      <c r="O63" s="11">
        <v>0</v>
      </c>
      <c r="P63" s="11">
        <v>1</v>
      </c>
    </row>
    <row r="64" spans="1:16" x14ac:dyDescent="0.2">
      <c r="A64" s="6" t="s">
        <v>17</v>
      </c>
      <c r="B64" s="1"/>
      <c r="C64" s="29"/>
      <c r="D64" s="24"/>
      <c r="E64" s="24">
        <v>156</v>
      </c>
      <c r="F64" s="116"/>
      <c r="G64" s="112">
        <v>3</v>
      </c>
      <c r="H64" s="112">
        <v>2</v>
      </c>
      <c r="I64" s="112">
        <v>1</v>
      </c>
      <c r="J64" s="24" t="s">
        <v>63</v>
      </c>
      <c r="K64" s="25">
        <v>1</v>
      </c>
      <c r="L64" s="61" t="s">
        <v>63</v>
      </c>
      <c r="M64" s="11">
        <v>22</v>
      </c>
      <c r="N64" s="11" t="s">
        <v>63</v>
      </c>
      <c r="O64" s="11">
        <v>1</v>
      </c>
      <c r="P64" s="11"/>
    </row>
    <row r="65" spans="1:16" x14ac:dyDescent="0.2">
      <c r="A65" s="6" t="s">
        <v>9</v>
      </c>
      <c r="B65" s="5"/>
      <c r="C65" s="29"/>
      <c r="D65" s="24"/>
      <c r="E65" s="24">
        <v>195</v>
      </c>
      <c r="F65" s="115"/>
      <c r="G65" s="112">
        <v>1</v>
      </c>
      <c r="H65" s="112">
        <v>2</v>
      </c>
      <c r="I65" s="112">
        <v>5</v>
      </c>
      <c r="J65" s="44" t="s">
        <v>63</v>
      </c>
      <c r="K65" s="44">
        <v>1</v>
      </c>
      <c r="L65" s="61" t="s">
        <v>63</v>
      </c>
      <c r="M65" s="11">
        <v>20</v>
      </c>
      <c r="N65" s="11" t="s">
        <v>65</v>
      </c>
      <c r="O65" s="99">
        <v>1</v>
      </c>
      <c r="P65" s="11"/>
    </row>
    <row r="66" spans="1:16" ht="13.7" customHeight="1" x14ac:dyDescent="0.2">
      <c r="A66" s="6" t="s">
        <v>11</v>
      </c>
      <c r="B66" s="5"/>
      <c r="C66" s="44"/>
      <c r="D66" s="11"/>
      <c r="E66" s="11" t="s">
        <v>72</v>
      </c>
      <c r="F66" s="117"/>
      <c r="G66" s="113">
        <v>3</v>
      </c>
      <c r="H66" s="113">
        <v>3</v>
      </c>
      <c r="I66" s="113">
        <v>3</v>
      </c>
      <c r="J66" s="11" t="s">
        <v>63</v>
      </c>
      <c r="K66" s="55">
        <v>1</v>
      </c>
      <c r="L66" s="61" t="s">
        <v>63</v>
      </c>
      <c r="M66" s="11">
        <v>11</v>
      </c>
      <c r="N66" s="11" t="s">
        <v>63</v>
      </c>
      <c r="O66" s="99">
        <v>0</v>
      </c>
      <c r="P66" s="11">
        <v>1</v>
      </c>
    </row>
    <row r="67" spans="1:16" ht="11.25" customHeight="1" x14ac:dyDescent="0.2">
      <c r="A67" s="6" t="s">
        <v>12</v>
      </c>
      <c r="B67" s="25"/>
      <c r="C67" s="59"/>
      <c r="D67" s="54"/>
      <c r="E67" s="11">
        <v>82</v>
      </c>
      <c r="F67" s="117"/>
      <c r="G67" s="113">
        <v>2</v>
      </c>
      <c r="H67" s="113">
        <v>1</v>
      </c>
      <c r="I67" s="114">
        <v>1</v>
      </c>
      <c r="J67" s="11" t="s">
        <v>63</v>
      </c>
      <c r="K67" s="55">
        <v>1</v>
      </c>
      <c r="L67" s="61">
        <v>0</v>
      </c>
      <c r="M67" s="11">
        <v>18</v>
      </c>
      <c r="N67" s="11" t="s">
        <v>65</v>
      </c>
      <c r="O67" s="99">
        <v>0</v>
      </c>
      <c r="P67" s="11">
        <v>1</v>
      </c>
    </row>
    <row r="68" spans="1:16" x14ac:dyDescent="0.2">
      <c r="A68" s="6" t="s">
        <v>13</v>
      </c>
      <c r="B68" s="5"/>
      <c r="C68" s="44"/>
      <c r="D68" s="11"/>
      <c r="E68" s="11">
        <v>41.3</v>
      </c>
      <c r="F68" s="117"/>
      <c r="G68" s="113">
        <v>2</v>
      </c>
      <c r="H68" s="113">
        <v>1</v>
      </c>
      <c r="I68" s="113">
        <v>1</v>
      </c>
      <c r="J68" s="11" t="s">
        <v>63</v>
      </c>
      <c r="K68" s="55">
        <v>1</v>
      </c>
      <c r="L68" s="61">
        <v>5</v>
      </c>
      <c r="M68" s="11">
        <v>3</v>
      </c>
      <c r="N68" s="11" t="s">
        <v>63</v>
      </c>
      <c r="O68" s="99">
        <v>1</v>
      </c>
      <c r="P68" s="11"/>
    </row>
    <row r="69" spans="1:16" ht="14.25" customHeight="1" x14ac:dyDescent="0.2">
      <c r="A69" s="6" t="s">
        <v>49</v>
      </c>
      <c r="B69" s="5"/>
      <c r="C69" s="29"/>
      <c r="D69" s="11"/>
      <c r="E69" s="11">
        <v>144.83000000000001</v>
      </c>
      <c r="F69" s="113"/>
      <c r="G69" s="113">
        <v>2</v>
      </c>
      <c r="H69" s="113">
        <v>2</v>
      </c>
      <c r="I69" s="113">
        <v>2</v>
      </c>
      <c r="J69" s="11">
        <v>2</v>
      </c>
      <c r="K69" s="55">
        <v>1</v>
      </c>
      <c r="L69" s="61">
        <v>5</v>
      </c>
      <c r="M69" s="11">
        <v>6</v>
      </c>
      <c r="N69" s="11" t="s">
        <v>63</v>
      </c>
      <c r="O69" s="99">
        <v>1</v>
      </c>
      <c r="P69" s="11"/>
    </row>
    <row r="70" spans="1:16" x14ac:dyDescent="0.2">
      <c r="A70" s="6" t="s">
        <v>15</v>
      </c>
      <c r="B70" s="5"/>
      <c r="C70" s="29"/>
      <c r="D70" s="11"/>
      <c r="E70" s="11">
        <v>104</v>
      </c>
      <c r="F70" s="113"/>
      <c r="G70" s="113">
        <v>2</v>
      </c>
      <c r="H70" s="113">
        <v>1</v>
      </c>
      <c r="I70" s="113">
        <v>2</v>
      </c>
      <c r="J70" s="11" t="s">
        <v>63</v>
      </c>
      <c r="K70" s="55">
        <v>1</v>
      </c>
      <c r="L70" s="61">
        <v>18</v>
      </c>
      <c r="M70" s="11" t="s">
        <v>63</v>
      </c>
      <c r="N70" s="11" t="s">
        <v>65</v>
      </c>
      <c r="O70" s="99">
        <v>1</v>
      </c>
      <c r="P70" s="11"/>
    </row>
    <row r="71" spans="1:16" ht="16.5" customHeight="1" x14ac:dyDescent="0.2">
      <c r="A71" s="6" t="s">
        <v>16</v>
      </c>
      <c r="B71" s="3"/>
      <c r="C71" s="29"/>
      <c r="D71" s="11"/>
      <c r="E71" s="11">
        <v>49.41</v>
      </c>
      <c r="F71" s="113"/>
      <c r="G71" s="113">
        <v>2</v>
      </c>
      <c r="H71" s="113">
        <v>1</v>
      </c>
      <c r="I71" s="113">
        <v>1</v>
      </c>
      <c r="J71" s="11" t="s">
        <v>63</v>
      </c>
      <c r="K71" s="55">
        <v>1</v>
      </c>
      <c r="L71" s="61">
        <v>6</v>
      </c>
      <c r="M71" s="11">
        <v>2</v>
      </c>
      <c r="N71" s="11" t="s">
        <v>65</v>
      </c>
      <c r="O71" s="99">
        <v>1</v>
      </c>
      <c r="P71" s="11"/>
    </row>
    <row r="72" spans="1:16" x14ac:dyDescent="0.2">
      <c r="A72" s="6" t="s">
        <v>39</v>
      </c>
      <c r="B72" s="5"/>
      <c r="C72" s="44"/>
      <c r="D72" s="11"/>
      <c r="E72" s="11">
        <v>404</v>
      </c>
      <c r="F72" s="118" t="s">
        <v>91</v>
      </c>
      <c r="G72" s="113">
        <v>2</v>
      </c>
      <c r="H72" s="113">
        <v>4</v>
      </c>
      <c r="I72" s="113">
        <v>3</v>
      </c>
      <c r="J72" s="11">
        <v>2</v>
      </c>
      <c r="K72" s="55">
        <v>1</v>
      </c>
      <c r="L72" s="61">
        <v>1</v>
      </c>
      <c r="M72" s="11">
        <v>9</v>
      </c>
      <c r="N72" s="11" t="s">
        <v>65</v>
      </c>
      <c r="O72" s="99">
        <v>1</v>
      </c>
      <c r="P72" s="11"/>
    </row>
    <row r="73" spans="1:16" ht="13.7" customHeight="1" x14ac:dyDescent="0.2">
      <c r="A73" s="1" t="s">
        <v>10</v>
      </c>
      <c r="B73" s="1"/>
      <c r="C73" s="44"/>
      <c r="D73" s="11"/>
      <c r="E73" s="11">
        <v>152</v>
      </c>
      <c r="F73" s="113"/>
      <c r="G73" s="113">
        <v>3</v>
      </c>
      <c r="H73" s="113">
        <v>3</v>
      </c>
      <c r="I73" s="113">
        <v>2</v>
      </c>
      <c r="J73" s="73" t="s">
        <v>63</v>
      </c>
      <c r="K73" s="55">
        <v>1</v>
      </c>
      <c r="L73" s="61" t="s">
        <v>63</v>
      </c>
      <c r="M73" s="11">
        <v>13</v>
      </c>
      <c r="N73" s="11" t="s">
        <v>63</v>
      </c>
      <c r="O73" s="99">
        <v>1</v>
      </c>
      <c r="P73" s="11"/>
    </row>
    <row r="74" spans="1:16" x14ac:dyDescent="0.2">
      <c r="A74" s="119" t="s">
        <v>82</v>
      </c>
      <c r="B74" s="10"/>
      <c r="C74" s="10"/>
      <c r="D74" s="10"/>
      <c r="E74" s="120">
        <f>SUM(E60:E73)</f>
        <v>5369.04</v>
      </c>
      <c r="F74" s="10">
        <v>17</v>
      </c>
      <c r="G74" s="121">
        <f>SUM(G60:G73)</f>
        <v>34</v>
      </c>
      <c r="H74" s="121">
        <v>31</v>
      </c>
      <c r="I74" s="121">
        <v>32</v>
      </c>
      <c r="J74" s="120">
        <f>SUM(J60:J73)</f>
        <v>10</v>
      </c>
      <c r="K74" s="10">
        <f>SUM(K60:K73)</f>
        <v>14</v>
      </c>
      <c r="L74" s="10">
        <f>SUM(L60:L73)</f>
        <v>106</v>
      </c>
      <c r="M74" s="10">
        <f>SUM(M60:M73)</f>
        <v>201</v>
      </c>
      <c r="N74" s="10"/>
      <c r="O74" s="10">
        <f>SUM(O60:O73)</f>
        <v>12</v>
      </c>
      <c r="P74" s="10">
        <f>SUM(P60:P73)</f>
        <v>5</v>
      </c>
    </row>
    <row r="76" spans="1:16" x14ac:dyDescent="0.2">
      <c r="A76" s="69" t="s">
        <v>0</v>
      </c>
    </row>
  </sheetData>
  <mergeCells count="1">
    <mergeCell ref="H3:I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4A0008F51B0047B7D4C461CF7734B3" ma:contentTypeVersion="2" ma:contentTypeDescription="Create a new document." ma:contentTypeScope="" ma:versionID="b2198dcf1a75868b34b813ef5ba66160">
  <xsd:schema xmlns:xsd="http://www.w3.org/2001/XMLSchema" xmlns:xs="http://www.w3.org/2001/XMLSchema" xmlns:p="http://schemas.microsoft.com/office/2006/metadata/properties" xmlns:ns1="http://schemas.microsoft.com/sharepoint/v3" xmlns:ns2="de04e7a3-50ed-479c-9603-96b9bc8a6e8d" targetNamespace="http://schemas.microsoft.com/office/2006/metadata/properties" ma:root="true" ma:fieldsID="436dd3493b870a66380e9b57ad84a78d" ns1:_="" ns2:_="">
    <xsd:import namespace="http://schemas.microsoft.com/sharepoint/v3"/>
    <xsd:import namespace="de04e7a3-50ed-479c-9603-96b9bc8a6e8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04e7a3-50ed-479c-9603-96b9bc8a6e8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70278F2-7FD7-49B0-9341-6B6F89D88028}"/>
</file>

<file path=customXml/itemProps2.xml><?xml version="1.0" encoding="utf-8"?>
<ds:datastoreItem xmlns:ds="http://schemas.openxmlformats.org/officeDocument/2006/customXml" ds:itemID="{9699BDE4-D33F-4D9E-B66C-FA52CC20CC85}"/>
</file>

<file path=customXml/itemProps3.xml><?xml version="1.0" encoding="utf-8"?>
<ds:datastoreItem xmlns:ds="http://schemas.openxmlformats.org/officeDocument/2006/customXml" ds:itemID="{ADB39D64-6FE6-450D-BB11-98FA188726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OF OFFICES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FennyV</dc:creator>
  <cp:lastModifiedBy>Martina Selekane Masanabo</cp:lastModifiedBy>
  <cp:lastPrinted>2021-11-29T09:40:13Z</cp:lastPrinted>
  <dcterms:created xsi:type="dcterms:W3CDTF">2012-02-22T09:15:19Z</dcterms:created>
  <dcterms:modified xsi:type="dcterms:W3CDTF">2022-01-27T14:37:14Z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0x010100194A0008F51B0047B7D4C461CF7734B3</vt:lpwstr>
  </property>
</Properties>
</file>